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7"/>
  <workbookPr/>
  <mc:AlternateContent xmlns:mc="http://schemas.openxmlformats.org/markup-compatibility/2006">
    <mc:Choice Requires="x15">
      <x15ac:absPath xmlns:x15ac="http://schemas.microsoft.com/office/spreadsheetml/2010/11/ac" url="Y:\観光商工課\駐車場関係\R5駐車場\経営比較分析資料\県　提出\22 平泉町\【経営比較分析表】2022_034029_47_140\"/>
    </mc:Choice>
  </mc:AlternateContent>
  <xr:revisionPtr revIDLastSave="0" documentId="13_ncr:1_{0A6DB7CD-3A80-4E9D-96F5-5CD3F3CF45ED}" xr6:coauthVersionLast="36" xr6:coauthVersionMax="36" xr10:uidLastSave="{00000000-0000-0000-0000-000000000000}"/>
  <workbookProtection workbookAlgorithmName="SHA-512" workbookHashValue="9itziBhRz9lpnFD8myp40cr3fA4brhkE5FglY366Fn/ajadIqCN6e+6rautbXe5zkmXUQ+yipKzgq41WGP3XmA==" workbookSaltValue="Ya+8J/XUWMHqZnNuOhwhPQ==" workbookSpinCount="100000" lockStructure="1"/>
  <bookViews>
    <workbookView xWindow="0" yWindow="0" windowWidth="14760" windowHeight="390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MA32" i="4" s="1"/>
  <c r="DS7" i="5"/>
  <c r="DR7" i="5"/>
  <c r="DQ7" i="5"/>
  <c r="DP7" i="5"/>
  <c r="JC32" i="4" s="1"/>
  <c r="DO7" i="5"/>
  <c r="DN7" i="5"/>
  <c r="DM7" i="5"/>
  <c r="DL7" i="5"/>
  <c r="JV31" i="4" s="1"/>
  <c r="DK7" i="5"/>
  <c r="DI7" i="5"/>
  <c r="DH7" i="5"/>
  <c r="DG7" i="5"/>
  <c r="LE78" i="4" s="1"/>
  <c r="DF7" i="5"/>
  <c r="DE7" i="5"/>
  <c r="DD7" i="5"/>
  <c r="DC7" i="5"/>
  <c r="LT77" i="4" s="1"/>
  <c r="DB7" i="5"/>
  <c r="DA7" i="5"/>
  <c r="CZ7" i="5"/>
  <c r="CN7" i="5"/>
  <c r="CV76" i="4" s="1"/>
  <c r="CM7" i="5"/>
  <c r="BZ7" i="5"/>
  <c r="BY7" i="5"/>
  <c r="BX7" i="5"/>
  <c r="KO53" i="4" s="1"/>
  <c r="BW7" i="5"/>
  <c r="BV7" i="5"/>
  <c r="BU7" i="5"/>
  <c r="BT7" i="5"/>
  <c r="LH52" i="4" s="1"/>
  <c r="BS7" i="5"/>
  <c r="BR7" i="5"/>
  <c r="BQ7" i="5"/>
  <c r="BO7" i="5"/>
  <c r="HJ53" i="4" s="1"/>
  <c r="BN7" i="5"/>
  <c r="BM7" i="5"/>
  <c r="BL7" i="5"/>
  <c r="BK7" i="5"/>
  <c r="EL53" i="4" s="1"/>
  <c r="BJ7" i="5"/>
  <c r="BI7" i="5"/>
  <c r="BH7" i="5"/>
  <c r="BG7" i="5"/>
  <c r="BF7" i="5"/>
  <c r="BD7" i="5"/>
  <c r="BC7" i="5"/>
  <c r="BB7" i="5"/>
  <c r="BG53" i="4" s="1"/>
  <c r="BA7" i="5"/>
  <c r="AZ7" i="5"/>
  <c r="AY7" i="5"/>
  <c r="AX7" i="5"/>
  <c r="BZ52" i="4" s="1"/>
  <c r="AW7" i="5"/>
  <c r="AV7" i="5"/>
  <c r="AU7" i="5"/>
  <c r="AS7" i="5"/>
  <c r="AR7" i="5"/>
  <c r="AQ7" i="5"/>
  <c r="AP7" i="5"/>
  <c r="AO7" i="5"/>
  <c r="AN7" i="5"/>
  <c r="AM7" i="5"/>
  <c r="AL7" i="5"/>
  <c r="AK7" i="5"/>
  <c r="FE31" i="4" s="1"/>
  <c r="AJ7" i="5"/>
  <c r="AH7" i="5"/>
  <c r="AG7" i="5"/>
  <c r="AF7" i="5"/>
  <c r="BG32" i="4" s="1"/>
  <c r="AE7" i="5"/>
  <c r="AD7" i="5"/>
  <c r="AC7" i="5"/>
  <c r="AB7" i="5"/>
  <c r="BZ31" i="4" s="1"/>
  <c r="AA7" i="5"/>
  <c r="Z7" i="5"/>
  <c r="Y7" i="5"/>
  <c r="X7" i="5"/>
  <c r="LJ10" i="4" s="1"/>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MI78" i="4"/>
  <c r="LT78" i="4"/>
  <c r="KP78" i="4"/>
  <c r="KA78" i="4"/>
  <c r="IT78" i="4"/>
  <c r="IE78" i="4"/>
  <c r="HP78" i="4"/>
  <c r="HA78" i="4"/>
  <c r="GL78" i="4"/>
  <c r="BZ78" i="4"/>
  <c r="BK78" i="4"/>
  <c r="AV78" i="4"/>
  <c r="AG78" i="4"/>
  <c r="R78" i="4"/>
  <c r="MI77" i="4"/>
  <c r="LE77" i="4"/>
  <c r="KP77" i="4"/>
  <c r="KA77" i="4"/>
  <c r="IT77" i="4"/>
  <c r="IE77" i="4"/>
  <c r="HP77" i="4"/>
  <c r="HA77" i="4"/>
  <c r="GL77" i="4"/>
  <c r="BZ77" i="4"/>
  <c r="BK77" i="4"/>
  <c r="AV77" i="4"/>
  <c r="AG77" i="4"/>
  <c r="R77" i="4"/>
  <c r="CV67" i="4"/>
  <c r="MA53" i="4"/>
  <c r="LH53" i="4"/>
  <c r="JV53" i="4"/>
  <c r="JC53" i="4"/>
  <c r="GQ53" i="4"/>
  <c r="FX53" i="4"/>
  <c r="FE53" i="4"/>
  <c r="CS53" i="4"/>
  <c r="BZ53" i="4"/>
  <c r="AN53" i="4"/>
  <c r="U53" i="4"/>
  <c r="MA52" i="4"/>
  <c r="KO52" i="4"/>
  <c r="JV52" i="4"/>
  <c r="JC52" i="4"/>
  <c r="HJ52" i="4"/>
  <c r="GQ52" i="4"/>
  <c r="FX52" i="4"/>
  <c r="FE52" i="4"/>
  <c r="EL52" i="4"/>
  <c r="CS52" i="4"/>
  <c r="BG52" i="4"/>
  <c r="AN52" i="4"/>
  <c r="U52" i="4"/>
  <c r="LH32" i="4"/>
  <c r="KO32" i="4"/>
  <c r="JV32" i="4"/>
  <c r="HJ32" i="4"/>
  <c r="GQ32" i="4"/>
  <c r="FX32" i="4"/>
  <c r="FE32" i="4"/>
  <c r="EL32" i="4"/>
  <c r="CS32" i="4"/>
  <c r="BZ32" i="4"/>
  <c r="AN32" i="4"/>
  <c r="U32" i="4"/>
  <c r="MA31" i="4"/>
  <c r="LH31" i="4"/>
  <c r="KO31" i="4"/>
  <c r="JC31" i="4"/>
  <c r="HJ31" i="4"/>
  <c r="GQ31" i="4"/>
  <c r="FX31" i="4"/>
  <c r="EL31" i="4"/>
  <c r="CS31" i="4"/>
  <c r="BG31" i="4"/>
  <c r="AN31" i="4"/>
  <c r="U31" i="4"/>
  <c r="JQ10" i="4"/>
  <c r="HX10" i="4"/>
  <c r="DU10" i="4"/>
  <c r="CF10" i="4"/>
  <c r="B10" i="4"/>
  <c r="LJ8" i="4"/>
  <c r="JQ8" i="4"/>
  <c r="HX8" i="4"/>
  <c r="FJ8" i="4"/>
  <c r="DU8" i="4"/>
  <c r="CF8" i="4"/>
  <c r="AQ8" i="4"/>
  <c r="B8" i="4"/>
  <c r="B6" i="4"/>
  <c r="MA51" i="4" l="1"/>
  <c r="MI76" i="4"/>
  <c r="HJ51" i="4"/>
  <c r="MA30" i="4"/>
  <c r="IT76" i="4"/>
  <c r="CS51" i="4"/>
  <c r="HJ30" i="4"/>
  <c r="BZ76" i="4"/>
  <c r="CS30" i="4"/>
  <c r="C11" i="5"/>
  <c r="D11" i="5"/>
  <c r="E11" i="5"/>
  <c r="B11" i="5"/>
  <c r="BZ30" i="4" l="1"/>
  <c r="BK76" i="4"/>
  <c r="LH51" i="4"/>
  <c r="BZ51" i="4"/>
  <c r="LT76" i="4"/>
  <c r="GQ51" i="4"/>
  <c r="LH30" i="4"/>
  <c r="GQ30" i="4"/>
  <c r="IE76" i="4"/>
  <c r="BG30" i="4"/>
  <c r="KO30" i="4"/>
  <c r="HP76" i="4"/>
  <c r="BG51" i="4"/>
  <c r="AV76" i="4"/>
  <c r="KO51" i="4"/>
  <c r="LE76" i="4"/>
  <c r="FX51" i="4"/>
  <c r="FX30" i="4"/>
  <c r="HA76" i="4"/>
  <c r="AN51" i="4"/>
  <c r="FE30" i="4"/>
  <c r="AG76" i="4"/>
  <c r="AN30" i="4"/>
  <c r="KP76" i="4"/>
  <c r="JV51" i="4"/>
  <c r="FE51" i="4"/>
  <c r="JV30" i="4"/>
  <c r="R76" i="4"/>
  <c r="KA76" i="4"/>
  <c r="EL51" i="4"/>
  <c r="JC30" i="4"/>
  <c r="GL76" i="4"/>
  <c r="U51" i="4"/>
  <c r="EL30" i="4"/>
  <c r="U30" i="4"/>
  <c r="JC51" i="4"/>
</calcChain>
</file>

<file path=xl/sharedStrings.xml><?xml version="1.0" encoding="utf-8"?>
<sst xmlns="http://schemas.openxmlformats.org/spreadsheetml/2006/main" count="278" uniqueCount="143">
  <si>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</si>
  <si>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</si>
  <si>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</si>
  <si>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</si>
  <si>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</si>
  <si>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</si>
  <si>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</si>
  <si>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</si>
  <si>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</si>
  <si>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</si>
  <si>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</si>
  <si>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</si>
  <si>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</si>
  <si>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</si>
  <si>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</si>
  <si>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</si>
  <si>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</si>
  <si>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</si>
  <si>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</si>
  <si>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</si>
  <si>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</si>
  <si>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</si>
  <si>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</si>
  <si>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</si>
  <si>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</si>
  <si>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</si>
  <si>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</si>
  <si>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</si>
  <si>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</si>
  <si>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</si>
  <si>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</si>
  <si>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</si>
  <si>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</si>
  <si>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</si>
  <si>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</si>
  <si>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</si>
  <si>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</si>
  <si>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</si>
  <si>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</si>
  <si>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</si>
  <si>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</si>
  <si>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</si>
  <si>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</si>
  <si>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</si>
  <si>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</si>
  <si>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</si>
  <si>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</si>
  <si>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</si>
  <si>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</si>
  <si>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</si>
  <si>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</si>
  <si>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</si>
  <si>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</si>
  <si>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</si>
  <si>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</si>
  <si>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</si>
  <si>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</si>
  <si>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</si>
  <si>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</si>
  <si>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</si>
  <si>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</si>
  <si>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</si>
  <si>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</si>
  <si>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</si>
  <si>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</si>
  <si>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</si>
  <si>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</si>
  <si>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</si>
  <si>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</si>
  <si>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</si>
  <si>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</si>
  <si>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</si>
  <si>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</si>
  <si>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</si>
  <si>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</si>
  <si>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</si>
  <si>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</si>
  <si>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</si>
  <si>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</si>
  <si>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</si>
  <si>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</si>
  <si>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</si>
  <si>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</si>
  <si>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</si>
  <si>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</si>
  <si>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</si>
  <si>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</si>
  <si>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</si>
  <si>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</si>
  <si>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</si>
  <si>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</si>
  <si>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</si>
  <si>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</si>
  <si>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</si>
  <si>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</si>
  <si>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</si>
  <si>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</si>
  <si>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</si>
  <si>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</si>
  <si>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</si>
  <si>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</si>
  <si>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</si>
  <si>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</si>
  <si>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t>
    <phoneticPr fontId="5"/>
  </si>
  <si>
    <t>当該値(N-3)</t>
    <phoneticPr fontId="5"/>
  </si>
  <si>
    <t>当該値(N-2)</t>
    <phoneticPr fontId="5"/>
  </si>
  <si>
    <t>当該値(N-4)</t>
    <phoneticPr fontId="5"/>
  </si>
  <si>
    <t>当該値(N-2)</t>
    <phoneticPr fontId="5"/>
  </si>
  <si>
    <t>当該値(N-1)</t>
    <phoneticPr fontId="5"/>
  </si>
  <si>
    <t>当該値(N)</t>
    <phoneticPr fontId="5"/>
  </si>
  <si>
    <t>当該値(N-4)</t>
    <phoneticPr fontId="5"/>
  </si>
  <si>
    <t>当該値(N-3)</t>
    <phoneticPr fontId="5"/>
  </si>
  <si>
    <t>当該値(N-1)</t>
    <phoneticPr fontId="5"/>
  </si>
  <si>
    <t>当該値(N)</t>
    <phoneticPr fontId="5"/>
  </si>
  <si>
    <t>当該値(N-3)</t>
    <phoneticPr fontId="5"/>
  </si>
  <si>
    <t>当該値(N-2)</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</si>
  <si>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</si>
  <si>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</si>
  <si>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</si>
  <si>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</si>
  <si>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</si>
  <si>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</si>
  <si>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岩手県　平泉町</t>
  </si>
  <si>
    <t>毛越寺駐車場</t>
  </si>
  <si>
    <t>法非適用</t>
  </si>
  <si>
    <t>駐車場整備事業</t>
  </si>
  <si>
    <t>-</t>
  </si>
  <si>
    <t>Ａ３Ｂ１</t>
  </si>
  <si>
    <t>非設置</t>
  </si>
  <si>
    <t>該当数値なし</t>
  </si>
  <si>
    <t>その他駐車場</t>
  </si>
  <si>
    <t>広場式</t>
  </si>
  <si>
    <t>商業施設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</si>
  <si>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</si>
  <si>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</si>
  <si>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</si>
  <si>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</si>
  <si>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</si>
  <si>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</si>
  <si>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企業債残高対料金収入比率」は企業債残高がないことから０となっており、必要な更新投資については町営駐車場全体の設備状況を考慮しつつ、時期を計りながら実施しています。今後は、駐車場施設整備基金のあり方を見直し、必要に応じて活用することを検討していきます。</t>
    <rPh sb="2" eb="5">
      <t>キギョウサイ</t>
    </rPh>
    <rPh sb="5" eb="7">
      <t>ザンダカ</t>
    </rPh>
    <rPh sb="7" eb="8">
      <t>タイ</t>
    </rPh>
    <rPh sb="8" eb="10">
      <t>リョウキン</t>
    </rPh>
    <rPh sb="10" eb="12">
      <t>シュウニュウ</t>
    </rPh>
    <rPh sb="12" eb="14">
      <t>ヒリツ</t>
    </rPh>
    <rPh sb="16" eb="19">
      <t>キギョウサイ</t>
    </rPh>
    <rPh sb="19" eb="21">
      <t>ザンダカ</t>
    </rPh>
    <rPh sb="36" eb="38">
      <t>ヒツヨウ</t>
    </rPh>
    <rPh sb="39" eb="41">
      <t>コウシン</t>
    </rPh>
    <rPh sb="41" eb="43">
      <t>トウシ</t>
    </rPh>
    <rPh sb="48" eb="53">
      <t>チョウエイチュウシャジョウ</t>
    </rPh>
    <rPh sb="53" eb="55">
      <t>ゼンタイ</t>
    </rPh>
    <rPh sb="56" eb="58">
      <t>セツビ</t>
    </rPh>
    <rPh sb="58" eb="60">
      <t>ジョウキョウ</t>
    </rPh>
    <rPh sb="61" eb="63">
      <t>コウリョ</t>
    </rPh>
    <rPh sb="67" eb="69">
      <t>ジキ</t>
    </rPh>
    <rPh sb="70" eb="71">
      <t>ハカ</t>
    </rPh>
    <rPh sb="75" eb="77">
      <t>ジッシ</t>
    </rPh>
    <rPh sb="83" eb="85">
      <t>コンゴ</t>
    </rPh>
    <rPh sb="87" eb="90">
      <t>チュウシャジョウ</t>
    </rPh>
    <rPh sb="90" eb="92">
      <t>シセツ</t>
    </rPh>
    <rPh sb="92" eb="94">
      <t>セイビ</t>
    </rPh>
    <rPh sb="94" eb="96">
      <t>キキン</t>
    </rPh>
    <rPh sb="99" eb="100">
      <t>カタ</t>
    </rPh>
    <rPh sb="101" eb="103">
      <t>ミナオ</t>
    </rPh>
    <rPh sb="105" eb="107">
      <t>ヒツヨウ</t>
    </rPh>
    <rPh sb="108" eb="109">
      <t>オウ</t>
    </rPh>
    <rPh sb="111" eb="113">
      <t>カツヨウ</t>
    </rPh>
    <rPh sb="118" eb="120">
      <t>ケントウ</t>
    </rPh>
    <phoneticPr fontId="5"/>
  </si>
  <si>
    <t>　当施設は、「収益的収支比率」において100％以上を維持しており、「他会計補助金」・「駐車台数１台あたりの他会計補助金額」も０を維持していることから一般会計からの補助金及び企業債に依存しない独立採算制のもとに安定した経営を維持しています。
　また、駐車場整備基金のあり方も見直しながら、駐車場全体の設備状況を考慮し、必要に応じ基金を活用し、駐車場全体の設備の更新を検討していきます。
　今後も世界遺産である毛越寺への参拝や各種行事における利用が見込めることから、施設需要は今後においても高いと考えられます。
　</t>
    <rPh sb="1" eb="4">
      <t>トウシセツ</t>
    </rPh>
    <rPh sb="7" eb="10">
      <t>シュウエキテキ</t>
    </rPh>
    <rPh sb="10" eb="14">
      <t>シュウシヒリツ</t>
    </rPh>
    <rPh sb="23" eb="25">
      <t>イジョウ</t>
    </rPh>
    <rPh sb="26" eb="28">
      <t>イジ</t>
    </rPh>
    <rPh sb="34" eb="40">
      <t>タカイケイホジョキン</t>
    </rPh>
    <rPh sb="43" eb="45">
      <t>チュウシャ</t>
    </rPh>
    <rPh sb="45" eb="47">
      <t>ダイスウ</t>
    </rPh>
    <rPh sb="48" eb="49">
      <t>ダイ</t>
    </rPh>
    <rPh sb="53" eb="56">
      <t>タカイケイ</t>
    </rPh>
    <rPh sb="56" eb="59">
      <t>ホジョキン</t>
    </rPh>
    <rPh sb="59" eb="60">
      <t>ガク</t>
    </rPh>
    <rPh sb="64" eb="66">
      <t>イジ</t>
    </rPh>
    <rPh sb="74" eb="78">
      <t>イッパンカイケイ</t>
    </rPh>
    <rPh sb="81" eb="84">
      <t>ホジョキン</t>
    </rPh>
    <rPh sb="84" eb="85">
      <t>オヨ</t>
    </rPh>
    <rPh sb="86" eb="89">
      <t>キギョウサイ</t>
    </rPh>
    <rPh sb="90" eb="92">
      <t>イゾン</t>
    </rPh>
    <rPh sb="95" eb="97">
      <t>ドクリツ</t>
    </rPh>
    <rPh sb="124" eb="127">
      <t>チュウシャジョウ</t>
    </rPh>
    <rPh sb="127" eb="131">
      <t>セイビキキン</t>
    </rPh>
    <rPh sb="134" eb="135">
      <t>カタ</t>
    </rPh>
    <rPh sb="136" eb="138">
      <t>ミナオ</t>
    </rPh>
    <rPh sb="143" eb="146">
      <t>チュウシャジョウ</t>
    </rPh>
    <rPh sb="146" eb="148">
      <t>ゼンタイ</t>
    </rPh>
    <rPh sb="149" eb="151">
      <t>セツビ</t>
    </rPh>
    <rPh sb="151" eb="153">
      <t>ジョウキョウ</t>
    </rPh>
    <rPh sb="154" eb="156">
      <t>コウリョ</t>
    </rPh>
    <rPh sb="158" eb="160">
      <t>ヒツヨウ</t>
    </rPh>
    <rPh sb="161" eb="162">
      <t>オウ</t>
    </rPh>
    <rPh sb="163" eb="165">
      <t>キキン</t>
    </rPh>
    <rPh sb="166" eb="168">
      <t>カツヨウ</t>
    </rPh>
    <rPh sb="170" eb="173">
      <t>チュウシャジョウ</t>
    </rPh>
    <rPh sb="173" eb="175">
      <t>ゼンタイ</t>
    </rPh>
    <rPh sb="176" eb="178">
      <t>セツビ</t>
    </rPh>
    <rPh sb="179" eb="181">
      <t>コウシン</t>
    </rPh>
    <rPh sb="182" eb="184">
      <t>ケントウ</t>
    </rPh>
    <rPh sb="193" eb="195">
      <t>コンゴ</t>
    </rPh>
    <rPh sb="196" eb="200">
      <t>セカイイサン</t>
    </rPh>
    <rPh sb="203" eb="206">
      <t>モウツウジ</t>
    </rPh>
    <rPh sb="208" eb="210">
      <t>サンパイ</t>
    </rPh>
    <rPh sb="211" eb="213">
      <t>カクシュ</t>
    </rPh>
    <rPh sb="213" eb="215">
      <t>ギョウジ</t>
    </rPh>
    <rPh sb="219" eb="221">
      <t>リヨウ</t>
    </rPh>
    <rPh sb="222" eb="224">
      <t>ミコ</t>
    </rPh>
    <rPh sb="231" eb="233">
      <t>シセツ</t>
    </rPh>
    <rPh sb="233" eb="235">
      <t>ジュヨウ</t>
    </rPh>
    <rPh sb="236" eb="238">
      <t>コンゴ</t>
    </rPh>
    <rPh sb="243" eb="244">
      <t>タカ</t>
    </rPh>
    <rPh sb="246" eb="247">
      <t>カンガ</t>
    </rPh>
    <phoneticPr fontId="5"/>
  </si>
  <si>
    <t>　「収益的収支比率」は、直近５か年は100％以上を維持しており、健全な経営状態を保っています。
　「他会計補助金比率」、「駐車台数１台あたりの他会計補助金額」は直近５か年において０％を維持しており、一般会計の依存度は低い状態を保っています。
　「売上高GOP比率」は令和２年度のコロナ禍の落ち込みはあったが、コロナ禍から徐々に回復してきており、営業収益は令和３年度と平均値を上回っています。しかし、営業費用も多かったため、「売上高GOP比率」については令和３年度を下回っています。
　「EBITDA」はコロナ禍の令和２年度に落ち込み、平均を下回っているが令和４年度まで着実に回復してきています。
　コロナ禍によって令和２年度に収益が落ち込んだが、令和４年度まで着実に回復してきており、依然として高い収益性のある施設であると考えられます。</t>
    <rPh sb="2" eb="9">
      <t>シュウエキテキシュウシヒリツ</t>
    </rPh>
    <rPh sb="12" eb="14">
      <t>チョッキン</t>
    </rPh>
    <rPh sb="16" eb="17">
      <t>ネン</t>
    </rPh>
    <rPh sb="22" eb="24">
      <t>イジョウ</t>
    </rPh>
    <rPh sb="25" eb="27">
      <t>イジ</t>
    </rPh>
    <rPh sb="32" eb="34">
      <t>ケンゼン</t>
    </rPh>
    <rPh sb="35" eb="39">
      <t>ケイエイジョウタイ</t>
    </rPh>
    <rPh sb="40" eb="41">
      <t>タモ</t>
    </rPh>
    <rPh sb="50" eb="53">
      <t>タカイケイ</t>
    </rPh>
    <rPh sb="53" eb="56">
      <t>ホジョキン</t>
    </rPh>
    <rPh sb="56" eb="58">
      <t>ヒリツ</t>
    </rPh>
    <rPh sb="61" eb="65">
      <t>チュウシャダイスウ</t>
    </rPh>
    <rPh sb="66" eb="67">
      <t>ダイ</t>
    </rPh>
    <rPh sb="71" eb="74">
      <t>タカイケイ</t>
    </rPh>
    <rPh sb="74" eb="78">
      <t>ホジョキンガク</t>
    </rPh>
    <rPh sb="80" eb="82">
      <t>チョッキン</t>
    </rPh>
    <rPh sb="84" eb="85">
      <t>ネン</t>
    </rPh>
    <rPh sb="92" eb="94">
      <t>イジ</t>
    </rPh>
    <rPh sb="99" eb="101">
      <t>イッパン</t>
    </rPh>
    <rPh sb="101" eb="103">
      <t>カイケイ</t>
    </rPh>
    <rPh sb="104" eb="107">
      <t>イゾンド</t>
    </rPh>
    <rPh sb="108" eb="109">
      <t>ヒク</t>
    </rPh>
    <rPh sb="110" eb="112">
      <t>ジョウタイ</t>
    </rPh>
    <rPh sb="113" eb="114">
      <t>タモ</t>
    </rPh>
    <rPh sb="123" eb="125">
      <t>ウリアゲ</t>
    </rPh>
    <rPh sb="125" eb="126">
      <t>ダカ</t>
    </rPh>
    <rPh sb="129" eb="131">
      <t>ヒリツ</t>
    </rPh>
    <rPh sb="133" eb="135">
      <t>レイワ</t>
    </rPh>
    <rPh sb="136" eb="138">
      <t>ネンド</t>
    </rPh>
    <rPh sb="142" eb="143">
      <t>カ</t>
    </rPh>
    <rPh sb="144" eb="145">
      <t>オ</t>
    </rPh>
    <rPh sb="146" eb="147">
      <t>コ</t>
    </rPh>
    <rPh sb="157" eb="158">
      <t>カ</t>
    </rPh>
    <rPh sb="160" eb="162">
      <t>ジョジョ</t>
    </rPh>
    <rPh sb="163" eb="165">
      <t>カイフク</t>
    </rPh>
    <rPh sb="172" eb="174">
      <t>エイギョウ</t>
    </rPh>
    <rPh sb="174" eb="176">
      <t>シュウエキ</t>
    </rPh>
    <rPh sb="177" eb="179">
      <t>レイワ</t>
    </rPh>
    <rPh sb="180" eb="182">
      <t>ネンド</t>
    </rPh>
    <rPh sb="183" eb="186">
      <t>ヘイキンチ</t>
    </rPh>
    <rPh sb="187" eb="189">
      <t>ウワマワ</t>
    </rPh>
    <rPh sb="199" eb="203">
      <t>エイギョウヒヨウ</t>
    </rPh>
    <rPh sb="204" eb="205">
      <t>オオ</t>
    </rPh>
    <rPh sb="212" eb="215">
      <t>ウリアゲダカ</t>
    </rPh>
    <rPh sb="218" eb="220">
      <t>ヒリツ</t>
    </rPh>
    <rPh sb="226" eb="228">
      <t>レイワ</t>
    </rPh>
    <rPh sb="229" eb="231">
      <t>ネンド</t>
    </rPh>
    <rPh sb="232" eb="234">
      <t>シタマワ</t>
    </rPh>
    <rPh sb="254" eb="255">
      <t>カ</t>
    </rPh>
    <rPh sb="256" eb="258">
      <t>レイワ</t>
    </rPh>
    <rPh sb="259" eb="261">
      <t>ネンド</t>
    </rPh>
    <rPh sb="262" eb="263">
      <t>オ</t>
    </rPh>
    <rPh sb="264" eb="265">
      <t>コ</t>
    </rPh>
    <rPh sb="267" eb="269">
      <t>ヘイキン</t>
    </rPh>
    <rPh sb="270" eb="272">
      <t>シタマワ</t>
    </rPh>
    <rPh sb="277" eb="279">
      <t>レイワ</t>
    </rPh>
    <rPh sb="280" eb="282">
      <t>ネンド</t>
    </rPh>
    <rPh sb="284" eb="286">
      <t>チャクジツ</t>
    </rPh>
    <rPh sb="287" eb="289">
      <t>カイフク</t>
    </rPh>
    <rPh sb="302" eb="303">
      <t>カ</t>
    </rPh>
    <rPh sb="307" eb="309">
      <t>レイワ</t>
    </rPh>
    <rPh sb="310" eb="312">
      <t>ネンド</t>
    </rPh>
    <rPh sb="313" eb="315">
      <t>シュウエキ</t>
    </rPh>
    <rPh sb="316" eb="317">
      <t>オ</t>
    </rPh>
    <rPh sb="318" eb="319">
      <t>コ</t>
    </rPh>
    <rPh sb="323" eb="325">
      <t>レイワ</t>
    </rPh>
    <rPh sb="326" eb="328">
      <t>ネンド</t>
    </rPh>
    <rPh sb="330" eb="332">
      <t>チャクジツ</t>
    </rPh>
    <rPh sb="333" eb="335">
      <t>カイフク</t>
    </rPh>
    <rPh sb="342" eb="344">
      <t>イゼン</t>
    </rPh>
    <rPh sb="347" eb="348">
      <t>タカ</t>
    </rPh>
    <rPh sb="349" eb="351">
      <t>シュウエキ</t>
    </rPh>
    <rPh sb="351" eb="352">
      <t>セイ</t>
    </rPh>
    <rPh sb="355" eb="357">
      <t>シセツ</t>
    </rPh>
    <rPh sb="361" eb="362">
      <t>カンガ</t>
    </rPh>
    <phoneticPr fontId="5"/>
  </si>
  <si>
    <t>　稼働率は、令和３年度と比較すると増加しており、令和コロナ禍前の令和元年度に近い数値となっています。このことから、コロナ禍からの大幅な回復をしていることが分かります。閑散期は稼働率が低くなるため、稼働率は100％を下回っていますが繁忙期は100％を超えております。
　したがって、駐車場としての需要は依然として十分であると考えられます。
　</t>
    <rPh sb="6" eb="8">
      <t>レイワ</t>
    </rPh>
    <rPh sb="9" eb="11">
      <t>ネンド</t>
    </rPh>
    <rPh sb="12" eb="14">
      <t>ヒカク</t>
    </rPh>
    <rPh sb="17" eb="19">
      <t>ゾウカ</t>
    </rPh>
    <rPh sb="24" eb="26">
      <t>レイワ</t>
    </rPh>
    <rPh sb="60" eb="61">
      <t>カ</t>
    </rPh>
    <rPh sb="64" eb="66">
      <t>オオハバ</t>
    </rPh>
    <rPh sb="67" eb="69">
      <t>カイフク</t>
    </rPh>
    <rPh sb="77" eb="78">
      <t>ワ</t>
    </rPh>
    <rPh sb="83" eb="86">
      <t>カンサンキ</t>
    </rPh>
    <rPh sb="87" eb="90">
      <t>カドウリツ</t>
    </rPh>
    <rPh sb="91" eb="92">
      <t>ヒク</t>
    </rPh>
    <rPh sb="98" eb="101">
      <t>カドウリツ</t>
    </rPh>
    <rPh sb="107" eb="109">
      <t>シタマワ</t>
    </rPh>
    <rPh sb="115" eb="118">
      <t>ハンボウキ</t>
    </rPh>
    <rPh sb="124" eb="125">
      <t>コ</t>
    </rPh>
    <rPh sb="140" eb="143">
      <t>チュウシャジョウ</t>
    </rPh>
    <rPh sb="147" eb="149">
      <t>ジュヨウ</t>
    </rPh>
    <rPh sb="150" eb="152">
      <t>イゼン</t>
    </rPh>
    <rPh sb="155" eb="157">
      <t>ジュウブン</t>
    </rPh>
    <rPh sb="161" eb="162">
      <t>カンガ</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</si>
</sst>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438.4</c:v>
                </c:pt>
                <c:pt idx="1">
                  <c:v>172.4</c:v>
                </c:pt>
                <c:pt idx="2">
                  <c:v>127.3</c:v>
                </c:pt>
                <c:pt idx="3">
                  <c:v>143.6</c:v>
                </c:pt>
                <c:pt idx="4">
                  <c:v>140.9</c:v>
                </c:pt>
              </c:numCache>
            </c:numRef>
          </c:val>
          <c:extLst>
            <c:ext xmlns:c16="http://schemas.microsoft.com/office/drawing/2014/chart" uri="{C3380CC4-5D6E-409C-BE32-E72D297353CC}">
              <c16:uniqueId val="{00000000-E7BA-4C50-B916-5B72AC16129C}"/>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465.2</c:v>
                </c:pt>
                <c:pt idx="1">
                  <c:v>1736.5</c:v>
                </c:pt>
                <c:pt idx="2">
                  <c:v>3200.8</c:v>
                </c:pt>
                <c:pt idx="3">
                  <c:v>338.4</c:v>
                </c:pt>
                <c:pt idx="4">
                  <c:v>1268.9000000000001</c:v>
                </c:pt>
              </c:numCache>
            </c:numRef>
          </c:val>
          <c:smooth val="0"/>
          <c:extLst>
            <c:ext xmlns:c16="http://schemas.microsoft.com/office/drawing/2014/chart" uri="{C3380CC4-5D6E-409C-BE32-E72D297353CC}">
              <c16:uniqueId val="{00000001-E7BA-4C50-B916-5B72AC16129C}"/>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0DF-452A-9EDB-D3AE03E2524F}"/>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51.7</c:v>
                </c:pt>
                <c:pt idx="1">
                  <c:v>51.5</c:v>
                </c:pt>
                <c:pt idx="2">
                  <c:v>764.6</c:v>
                </c:pt>
                <c:pt idx="3">
                  <c:v>70</c:v>
                </c:pt>
                <c:pt idx="4">
                  <c:v>47.6</c:v>
                </c:pt>
              </c:numCache>
            </c:numRef>
          </c:val>
          <c:smooth val="0"/>
          <c:extLst>
            <c:ext xmlns:c16="http://schemas.microsoft.com/office/drawing/2014/chart" uri="{C3380CC4-5D6E-409C-BE32-E72D297353CC}">
              <c16:uniqueId val="{00000001-30DF-452A-9EDB-D3AE03E2524F}"/>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C9C9-4A05-BC05-DEDD4F3DDA44}"/>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C9C9-4A05-BC05-DEDD4F3DDA44}"/>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5C30-43BA-9C63-D8C096B6B660}"/>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5C30-43BA-9C63-D8C096B6B660}"/>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815-407D-B33E-5C95F45B24AE}"/>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9.6999999999999993</c:v>
                </c:pt>
                <c:pt idx="1">
                  <c:v>1.3</c:v>
                </c:pt>
                <c:pt idx="2">
                  <c:v>4.8</c:v>
                </c:pt>
                <c:pt idx="3">
                  <c:v>5.0999999999999996</c:v>
                </c:pt>
                <c:pt idx="4">
                  <c:v>1.9</c:v>
                </c:pt>
              </c:numCache>
            </c:numRef>
          </c:val>
          <c:smooth val="0"/>
          <c:extLst>
            <c:ext xmlns:c16="http://schemas.microsoft.com/office/drawing/2014/chart" uri="{C3380CC4-5D6E-409C-BE32-E72D297353CC}">
              <c16:uniqueId val="{00000001-D815-407D-B33E-5C95F45B24AE}"/>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2CC7-4E1A-8149-601AC32AE70F}"/>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14</c:v>
                </c:pt>
                <c:pt idx="1">
                  <c:v>4</c:v>
                </c:pt>
                <c:pt idx="2">
                  <c:v>98</c:v>
                </c:pt>
                <c:pt idx="3">
                  <c:v>166</c:v>
                </c:pt>
                <c:pt idx="4">
                  <c:v>18</c:v>
                </c:pt>
              </c:numCache>
            </c:numRef>
          </c:val>
          <c:smooth val="0"/>
          <c:extLst>
            <c:ext xmlns:c16="http://schemas.microsoft.com/office/drawing/2014/chart" uri="{C3380CC4-5D6E-409C-BE32-E72D297353CC}">
              <c16:uniqueId val="{00000001-2CC7-4E1A-8149-601AC32AE70F}"/>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59.1</c:v>
                </c:pt>
                <c:pt idx="1">
                  <c:v>51.8</c:v>
                </c:pt>
                <c:pt idx="2">
                  <c:v>51.8</c:v>
                </c:pt>
                <c:pt idx="3">
                  <c:v>27</c:v>
                </c:pt>
                <c:pt idx="4">
                  <c:v>44.8</c:v>
                </c:pt>
              </c:numCache>
            </c:numRef>
          </c:val>
          <c:extLst>
            <c:ext xmlns:c16="http://schemas.microsoft.com/office/drawing/2014/chart" uri="{C3380CC4-5D6E-409C-BE32-E72D297353CC}">
              <c16:uniqueId val="{00000000-7237-4E26-8E45-7AEDAE078F30}"/>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159.69999999999999</c:v>
                </c:pt>
                <c:pt idx="1">
                  <c:v>159.6</c:v>
                </c:pt>
                <c:pt idx="2">
                  <c:v>128.5</c:v>
                </c:pt>
                <c:pt idx="3">
                  <c:v>251.9</c:v>
                </c:pt>
                <c:pt idx="4">
                  <c:v>291.5</c:v>
                </c:pt>
              </c:numCache>
            </c:numRef>
          </c:val>
          <c:smooth val="0"/>
          <c:extLst>
            <c:ext xmlns:c16="http://schemas.microsoft.com/office/drawing/2014/chart" uri="{C3380CC4-5D6E-409C-BE32-E72D297353CC}">
              <c16:uniqueId val="{00000001-7237-4E26-8E45-7AEDAE078F30}"/>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76.900000000000006</c:v>
                </c:pt>
                <c:pt idx="1">
                  <c:v>41.8</c:v>
                </c:pt>
                <c:pt idx="2">
                  <c:v>0.4</c:v>
                </c:pt>
                <c:pt idx="3">
                  <c:v>34</c:v>
                </c:pt>
                <c:pt idx="4">
                  <c:v>31</c:v>
                </c:pt>
              </c:numCache>
            </c:numRef>
          </c:val>
          <c:extLst>
            <c:ext xmlns:c16="http://schemas.microsoft.com/office/drawing/2014/chart" uri="{C3380CC4-5D6E-409C-BE32-E72D297353CC}">
              <c16:uniqueId val="{00000000-1FDB-429E-88F4-F3AE706755C2}"/>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33.700000000000003</c:v>
                </c:pt>
                <c:pt idx="1">
                  <c:v>28.9</c:v>
                </c:pt>
                <c:pt idx="2">
                  <c:v>-56.4</c:v>
                </c:pt>
                <c:pt idx="3">
                  <c:v>8.5</c:v>
                </c:pt>
                <c:pt idx="4">
                  <c:v>26.6</c:v>
                </c:pt>
              </c:numCache>
            </c:numRef>
          </c:val>
          <c:smooth val="0"/>
          <c:extLst>
            <c:ext xmlns:c16="http://schemas.microsoft.com/office/drawing/2014/chart" uri="{C3380CC4-5D6E-409C-BE32-E72D297353CC}">
              <c16:uniqueId val="{00000001-1FDB-429E-88F4-F3AE706755C2}"/>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15652</c:v>
                </c:pt>
                <c:pt idx="1">
                  <c:v>8224</c:v>
                </c:pt>
                <c:pt idx="2">
                  <c:v>988</c:v>
                </c:pt>
                <c:pt idx="3">
                  <c:v>3731</c:v>
                </c:pt>
                <c:pt idx="4">
                  <c:v>1703</c:v>
                </c:pt>
              </c:numCache>
            </c:numRef>
          </c:val>
          <c:extLst>
            <c:ext xmlns:c16="http://schemas.microsoft.com/office/drawing/2014/chart" uri="{C3380CC4-5D6E-409C-BE32-E72D297353CC}">
              <c16:uniqueId val="{00000000-A617-4EB1-93FC-CEDA3B848C9C}"/>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6546</c:v>
                </c:pt>
                <c:pt idx="1">
                  <c:v>8262</c:v>
                </c:pt>
                <c:pt idx="2">
                  <c:v>1059</c:v>
                </c:pt>
                <c:pt idx="3">
                  <c:v>4153</c:v>
                </c:pt>
                <c:pt idx="4">
                  <c:v>6140</c:v>
                </c:pt>
              </c:numCache>
            </c:numRef>
          </c:val>
          <c:smooth val="0"/>
          <c:extLst>
            <c:ext xmlns:c16="http://schemas.microsoft.com/office/drawing/2014/chart" uri="{C3380CC4-5D6E-409C-BE32-E72D297353CC}">
              <c16:uniqueId val="{00000001-A617-4EB1-93FC-CEDA3B848C9C}"/>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JJ43" zoomScaleNormal="100" zoomScaleSheetLayoutView="70" workbookViewId="0">
      <selection activeCell="ND49" sqref="ND49:NR6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row>
    <row r="3" spans="1:382" ht="9.75" customHeight="1" x14ac:dyDescent="0.15">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row>
    <row r="4" spans="1:382" ht="9.75" customHeight="1" x14ac:dyDescent="0.15">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3" t="str">
        <f>データ!H6&amp;"　"&amp;データ!I6</f>
        <v>岩手県平泉町　毛越寺駐車場</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22" t="s">
        <v>1</v>
      </c>
      <c r="C7" s="123"/>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4"/>
      <c r="AQ7" s="122" t="s">
        <v>2</v>
      </c>
      <c r="AR7" s="123"/>
      <c r="AS7" s="123"/>
      <c r="AT7" s="123"/>
      <c r="AU7" s="123"/>
      <c r="AV7" s="123"/>
      <c r="AW7" s="123"/>
      <c r="AX7" s="123"/>
      <c r="AY7" s="123"/>
      <c r="AZ7" s="123"/>
      <c r="BA7" s="123"/>
      <c r="BB7" s="123"/>
      <c r="BC7" s="123"/>
      <c r="BD7" s="123"/>
      <c r="BE7" s="123"/>
      <c r="BF7" s="123"/>
      <c r="BG7" s="123"/>
      <c r="BH7" s="123"/>
      <c r="BI7" s="123"/>
      <c r="BJ7" s="123"/>
      <c r="BK7" s="123"/>
      <c r="BL7" s="123"/>
      <c r="BM7" s="123"/>
      <c r="BN7" s="123"/>
      <c r="BO7" s="123"/>
      <c r="BP7" s="123"/>
      <c r="BQ7" s="123"/>
      <c r="BR7" s="123"/>
      <c r="BS7" s="123"/>
      <c r="BT7" s="123"/>
      <c r="BU7" s="123"/>
      <c r="BV7" s="123"/>
      <c r="BW7" s="123"/>
      <c r="BX7" s="123"/>
      <c r="BY7" s="123"/>
      <c r="BZ7" s="123"/>
      <c r="CA7" s="123"/>
      <c r="CB7" s="123"/>
      <c r="CC7" s="123"/>
      <c r="CD7" s="123"/>
      <c r="CE7" s="124"/>
      <c r="CF7" s="122" t="s">
        <v>3</v>
      </c>
      <c r="CG7" s="123"/>
      <c r="CH7" s="123"/>
      <c r="CI7" s="123"/>
      <c r="CJ7" s="123"/>
      <c r="CK7" s="123"/>
      <c r="CL7" s="123"/>
      <c r="CM7" s="123"/>
      <c r="CN7" s="123"/>
      <c r="CO7" s="123"/>
      <c r="CP7" s="123"/>
      <c r="CQ7" s="123"/>
      <c r="CR7" s="123"/>
      <c r="CS7" s="123"/>
      <c r="CT7" s="123"/>
      <c r="CU7" s="123"/>
      <c r="CV7" s="123"/>
      <c r="CW7" s="123"/>
      <c r="CX7" s="123"/>
      <c r="CY7" s="123"/>
      <c r="CZ7" s="123"/>
      <c r="DA7" s="123"/>
      <c r="DB7" s="123"/>
      <c r="DC7" s="123"/>
      <c r="DD7" s="123"/>
      <c r="DE7" s="123"/>
      <c r="DF7" s="123"/>
      <c r="DG7" s="123"/>
      <c r="DH7" s="123"/>
      <c r="DI7" s="123"/>
      <c r="DJ7" s="123"/>
      <c r="DK7" s="123"/>
      <c r="DL7" s="123"/>
      <c r="DM7" s="123"/>
      <c r="DN7" s="123"/>
      <c r="DO7" s="123"/>
      <c r="DP7" s="123"/>
      <c r="DQ7" s="123"/>
      <c r="DR7" s="123"/>
      <c r="DS7" s="123"/>
      <c r="DT7" s="124"/>
      <c r="DU7" s="134" t="s">
        <v>4</v>
      </c>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25" t="s">
        <v>5</v>
      </c>
      <c r="FK7" s="125"/>
      <c r="FL7" s="125"/>
      <c r="FM7" s="125"/>
      <c r="FN7" s="125"/>
      <c r="FO7" s="125"/>
      <c r="FP7" s="125"/>
      <c r="FQ7" s="125"/>
      <c r="FR7" s="125"/>
      <c r="FS7" s="125"/>
      <c r="FT7" s="125"/>
      <c r="FU7" s="125"/>
      <c r="FV7" s="125"/>
      <c r="FW7" s="125"/>
      <c r="FX7" s="125"/>
      <c r="FY7" s="125"/>
      <c r="FZ7" s="125"/>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2"/>
      <c r="GZ7" s="2"/>
      <c r="HA7" s="2"/>
      <c r="HB7" s="2"/>
      <c r="HC7" s="2"/>
      <c r="HD7" s="2"/>
      <c r="HE7" s="2"/>
      <c r="HF7" s="2"/>
      <c r="HG7" s="2"/>
      <c r="HH7" s="2"/>
      <c r="HI7" s="2"/>
      <c r="HJ7" s="2"/>
      <c r="HK7" s="2"/>
      <c r="HL7" s="2"/>
      <c r="HM7" s="2"/>
      <c r="HN7" s="2"/>
      <c r="HO7" s="2"/>
      <c r="HP7" s="2"/>
      <c r="HQ7" s="2"/>
      <c r="HR7" s="2"/>
      <c r="HS7" s="2"/>
      <c r="HT7" s="2"/>
      <c r="HU7" s="2"/>
      <c r="HV7" s="2"/>
      <c r="HW7" s="2"/>
      <c r="HX7" s="125" t="s">
        <v>6</v>
      </c>
      <c r="HY7" s="125"/>
      <c r="HZ7" s="125"/>
      <c r="IA7" s="125"/>
      <c r="IB7" s="125"/>
      <c r="IC7" s="125"/>
      <c r="ID7" s="125"/>
      <c r="IE7" s="125"/>
      <c r="IF7" s="125"/>
      <c r="IG7" s="125"/>
      <c r="IH7" s="125"/>
      <c r="II7" s="125"/>
      <c r="IJ7" s="125"/>
      <c r="IK7" s="125"/>
      <c r="IL7" s="125"/>
      <c r="IM7" s="125"/>
      <c r="IN7" s="125"/>
      <c r="IO7" s="125"/>
      <c r="IP7" s="125"/>
      <c r="IQ7" s="125"/>
      <c r="IR7" s="125"/>
      <c r="IS7" s="125"/>
      <c r="IT7" s="125"/>
      <c r="IU7" s="125"/>
      <c r="IV7" s="125"/>
      <c r="IW7" s="125"/>
      <c r="IX7" s="125"/>
      <c r="IY7" s="125"/>
      <c r="IZ7" s="125"/>
      <c r="JA7" s="125"/>
      <c r="JB7" s="125"/>
      <c r="JC7" s="125"/>
      <c r="JD7" s="125"/>
      <c r="JE7" s="125"/>
      <c r="JF7" s="125"/>
      <c r="JG7" s="125"/>
      <c r="JH7" s="125"/>
      <c r="JI7" s="125"/>
      <c r="JJ7" s="125"/>
      <c r="JK7" s="125"/>
      <c r="JL7" s="125"/>
      <c r="JM7" s="125"/>
      <c r="JN7" s="125"/>
      <c r="JO7" s="125"/>
      <c r="JP7" s="125"/>
      <c r="JQ7" s="125" t="s">
        <v>7</v>
      </c>
      <c r="JR7" s="125"/>
      <c r="JS7" s="125"/>
      <c r="JT7" s="125"/>
      <c r="JU7" s="125"/>
      <c r="JV7" s="125"/>
      <c r="JW7" s="125"/>
      <c r="JX7" s="125"/>
      <c r="JY7" s="125"/>
      <c r="JZ7" s="125"/>
      <c r="KA7" s="125"/>
      <c r="KB7" s="125"/>
      <c r="KC7" s="125"/>
      <c r="KD7" s="125"/>
      <c r="KE7" s="125"/>
      <c r="KF7" s="125"/>
      <c r="KG7" s="125"/>
      <c r="KH7" s="125"/>
      <c r="KI7" s="125"/>
      <c r="KJ7" s="125"/>
      <c r="KK7" s="125"/>
      <c r="KL7" s="125"/>
      <c r="KM7" s="125"/>
      <c r="KN7" s="125"/>
      <c r="KO7" s="125"/>
      <c r="KP7" s="125"/>
      <c r="KQ7" s="125"/>
      <c r="KR7" s="125"/>
      <c r="KS7" s="125"/>
      <c r="KT7" s="125"/>
      <c r="KU7" s="125"/>
      <c r="KV7" s="125"/>
      <c r="KW7" s="125"/>
      <c r="KX7" s="125"/>
      <c r="KY7" s="125"/>
      <c r="KZ7" s="125"/>
      <c r="LA7" s="125"/>
      <c r="LB7" s="125"/>
      <c r="LC7" s="125"/>
      <c r="LD7" s="125"/>
      <c r="LE7" s="125"/>
      <c r="LF7" s="125"/>
      <c r="LG7" s="125"/>
      <c r="LH7" s="125"/>
      <c r="LI7" s="125"/>
      <c r="LJ7" s="125" t="s">
        <v>8</v>
      </c>
      <c r="LK7" s="125"/>
      <c r="LL7" s="125"/>
      <c r="LM7" s="125"/>
      <c r="LN7" s="125"/>
      <c r="LO7" s="125"/>
      <c r="LP7" s="125"/>
      <c r="LQ7" s="125"/>
      <c r="LR7" s="125"/>
      <c r="LS7" s="125"/>
      <c r="LT7" s="125"/>
      <c r="LU7" s="125"/>
      <c r="LV7" s="125"/>
      <c r="LW7" s="125"/>
      <c r="LX7" s="125"/>
      <c r="LY7" s="125"/>
      <c r="LZ7" s="125"/>
      <c r="MA7" s="125"/>
      <c r="MB7" s="125"/>
      <c r="MC7" s="125"/>
      <c r="MD7" s="125"/>
      <c r="ME7" s="125"/>
      <c r="MF7" s="125"/>
      <c r="MG7" s="125"/>
      <c r="MH7" s="125"/>
      <c r="MI7" s="125"/>
      <c r="MJ7" s="125"/>
      <c r="MK7" s="125"/>
      <c r="ML7" s="125"/>
      <c r="MM7" s="125"/>
      <c r="MN7" s="125"/>
      <c r="MO7" s="125"/>
      <c r="MP7" s="125"/>
      <c r="MQ7" s="125"/>
      <c r="MR7" s="125"/>
      <c r="MS7" s="125"/>
      <c r="MT7" s="125"/>
      <c r="MU7" s="125"/>
      <c r="MV7" s="125"/>
      <c r="MW7" s="125"/>
      <c r="MX7" s="125"/>
      <c r="MY7" s="125"/>
      <c r="MZ7" s="125"/>
      <c r="NA7" s="125"/>
      <c r="NB7" s="125"/>
      <c r="NC7" s="3"/>
      <c r="ND7" s="135" t="s">
        <v>9</v>
      </c>
      <c r="NE7" s="136"/>
      <c r="NF7" s="136"/>
      <c r="NG7" s="136"/>
      <c r="NH7" s="136"/>
      <c r="NI7" s="136"/>
      <c r="NJ7" s="136"/>
      <c r="NK7" s="136"/>
      <c r="NL7" s="136"/>
      <c r="NM7" s="136"/>
      <c r="NN7" s="136"/>
      <c r="NO7" s="136"/>
      <c r="NP7" s="136"/>
      <c r="NQ7" s="137"/>
    </row>
    <row r="8" spans="1:382" ht="18.75" customHeight="1" x14ac:dyDescent="0.15">
      <c r="A8" s="2"/>
      <c r="B8" s="116" t="str">
        <f>データ!J7</f>
        <v>法非適用</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8"/>
      <c r="AQ8" s="116" t="str">
        <f>データ!K7</f>
        <v>駐車場整備事業</v>
      </c>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c r="BT8" s="117"/>
      <c r="BU8" s="117"/>
      <c r="BV8" s="117"/>
      <c r="BW8" s="117"/>
      <c r="BX8" s="117"/>
      <c r="BY8" s="117"/>
      <c r="BZ8" s="117"/>
      <c r="CA8" s="117"/>
      <c r="CB8" s="117"/>
      <c r="CC8" s="117"/>
      <c r="CD8" s="117"/>
      <c r="CE8" s="118"/>
      <c r="CF8" s="116" t="str">
        <f>データ!L7</f>
        <v>-</v>
      </c>
      <c r="CG8" s="117"/>
      <c r="CH8" s="117"/>
      <c r="CI8" s="117"/>
      <c r="CJ8" s="117"/>
      <c r="CK8" s="117"/>
      <c r="CL8" s="117"/>
      <c r="CM8" s="117"/>
      <c r="CN8" s="117"/>
      <c r="CO8" s="117"/>
      <c r="CP8" s="117"/>
      <c r="CQ8" s="117"/>
      <c r="CR8" s="117"/>
      <c r="CS8" s="117"/>
      <c r="CT8" s="117"/>
      <c r="CU8" s="117"/>
      <c r="CV8" s="117"/>
      <c r="CW8" s="117"/>
      <c r="CX8" s="117"/>
      <c r="CY8" s="117"/>
      <c r="CZ8" s="117"/>
      <c r="DA8" s="117"/>
      <c r="DB8" s="117"/>
      <c r="DC8" s="117"/>
      <c r="DD8" s="117"/>
      <c r="DE8" s="117"/>
      <c r="DF8" s="117"/>
      <c r="DG8" s="117"/>
      <c r="DH8" s="117"/>
      <c r="DI8" s="117"/>
      <c r="DJ8" s="117"/>
      <c r="DK8" s="117"/>
      <c r="DL8" s="117"/>
      <c r="DM8" s="117"/>
      <c r="DN8" s="117"/>
      <c r="DO8" s="117"/>
      <c r="DP8" s="117"/>
      <c r="DQ8" s="117"/>
      <c r="DR8" s="117"/>
      <c r="DS8" s="117"/>
      <c r="DT8" s="118"/>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商業施設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9">
        <f>データ!U7</f>
        <v>11928</v>
      </c>
      <c r="LK8" s="119"/>
      <c r="LL8" s="119"/>
      <c r="LM8" s="119"/>
      <c r="LN8" s="119"/>
      <c r="LO8" s="119"/>
      <c r="LP8" s="119"/>
      <c r="LQ8" s="119"/>
      <c r="LR8" s="119"/>
      <c r="LS8" s="119"/>
      <c r="LT8" s="119"/>
      <c r="LU8" s="119"/>
      <c r="LV8" s="119"/>
      <c r="LW8" s="119"/>
      <c r="LX8" s="119"/>
      <c r="LY8" s="119"/>
      <c r="LZ8" s="119"/>
      <c r="MA8" s="119"/>
      <c r="MB8" s="119"/>
      <c r="MC8" s="119"/>
      <c r="MD8" s="119"/>
      <c r="ME8" s="119"/>
      <c r="MF8" s="119"/>
      <c r="MG8" s="119"/>
      <c r="MH8" s="119"/>
      <c r="MI8" s="119"/>
      <c r="MJ8" s="119"/>
      <c r="MK8" s="119"/>
      <c r="ML8" s="119"/>
      <c r="MM8" s="119"/>
      <c r="MN8" s="119"/>
      <c r="MO8" s="119"/>
      <c r="MP8" s="119"/>
      <c r="MQ8" s="119"/>
      <c r="MR8" s="119"/>
      <c r="MS8" s="119"/>
      <c r="MT8" s="119"/>
      <c r="MU8" s="119"/>
      <c r="MV8" s="119"/>
      <c r="MW8" s="119"/>
      <c r="MX8" s="119"/>
      <c r="MY8" s="119"/>
      <c r="MZ8" s="119"/>
      <c r="NA8" s="119"/>
      <c r="NB8" s="119"/>
      <c r="NC8" s="3"/>
      <c r="ND8" s="130" t="s">
        <v>10</v>
      </c>
      <c r="NE8" s="131"/>
      <c r="NF8" s="120" t="s">
        <v>11</v>
      </c>
      <c r="NG8" s="120"/>
      <c r="NH8" s="120"/>
      <c r="NI8" s="120"/>
      <c r="NJ8" s="120"/>
      <c r="NK8" s="120"/>
      <c r="NL8" s="120"/>
      <c r="NM8" s="120"/>
      <c r="NN8" s="120"/>
      <c r="NO8" s="120"/>
      <c r="NP8" s="120"/>
      <c r="NQ8" s="121"/>
    </row>
    <row r="9" spans="1:382" ht="18.75" customHeight="1" x14ac:dyDescent="0.15">
      <c r="A9" s="2"/>
      <c r="B9" s="122" t="s">
        <v>12</v>
      </c>
      <c r="C9" s="123"/>
      <c r="D9" s="123"/>
      <c r="E9" s="123"/>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4"/>
      <c r="AQ9" s="122" t="s">
        <v>13</v>
      </c>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123"/>
      <c r="CB9" s="123"/>
      <c r="CC9" s="123"/>
      <c r="CD9" s="123"/>
      <c r="CE9" s="124"/>
      <c r="CF9" s="122" t="s">
        <v>14</v>
      </c>
      <c r="CG9" s="123"/>
      <c r="CH9" s="123"/>
      <c r="CI9" s="123"/>
      <c r="CJ9" s="123"/>
      <c r="CK9" s="123"/>
      <c r="CL9" s="123"/>
      <c r="CM9" s="123"/>
      <c r="CN9" s="123"/>
      <c r="CO9" s="123"/>
      <c r="CP9" s="123"/>
      <c r="CQ9" s="123"/>
      <c r="CR9" s="123"/>
      <c r="CS9" s="123"/>
      <c r="CT9" s="123"/>
      <c r="CU9" s="123"/>
      <c r="CV9" s="123"/>
      <c r="CW9" s="123"/>
      <c r="CX9" s="123"/>
      <c r="CY9" s="123"/>
      <c r="CZ9" s="123"/>
      <c r="DA9" s="123"/>
      <c r="DB9" s="123"/>
      <c r="DC9" s="123"/>
      <c r="DD9" s="123"/>
      <c r="DE9" s="123"/>
      <c r="DF9" s="123"/>
      <c r="DG9" s="123"/>
      <c r="DH9" s="123"/>
      <c r="DI9" s="123"/>
      <c r="DJ9" s="123"/>
      <c r="DK9" s="123"/>
      <c r="DL9" s="123"/>
      <c r="DM9" s="123"/>
      <c r="DN9" s="123"/>
      <c r="DO9" s="123"/>
      <c r="DP9" s="123"/>
      <c r="DQ9" s="123"/>
      <c r="DR9" s="123"/>
      <c r="DS9" s="123"/>
      <c r="DT9" s="124"/>
      <c r="DU9" s="125" t="s">
        <v>15</v>
      </c>
      <c r="DV9" s="125"/>
      <c r="DW9" s="125"/>
      <c r="DX9" s="125"/>
      <c r="DY9" s="125"/>
      <c r="DZ9" s="125"/>
      <c r="EA9" s="125"/>
      <c r="EB9" s="125"/>
      <c r="EC9" s="125"/>
      <c r="ED9" s="125"/>
      <c r="EE9" s="125"/>
      <c r="EF9" s="125"/>
      <c r="EG9" s="125"/>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5" t="s">
        <v>16</v>
      </c>
      <c r="HY9" s="125"/>
      <c r="HZ9" s="125"/>
      <c r="IA9" s="125"/>
      <c r="IB9" s="125"/>
      <c r="IC9" s="125"/>
      <c r="ID9" s="125"/>
      <c r="IE9" s="125"/>
      <c r="IF9" s="125"/>
      <c r="IG9" s="125"/>
      <c r="IH9" s="125"/>
      <c r="II9" s="125"/>
      <c r="IJ9" s="125"/>
      <c r="IK9" s="125"/>
      <c r="IL9" s="125"/>
      <c r="IM9" s="125"/>
      <c r="IN9" s="125"/>
      <c r="IO9" s="125"/>
      <c r="IP9" s="125"/>
      <c r="IQ9" s="125"/>
      <c r="IR9" s="125"/>
      <c r="IS9" s="125"/>
      <c r="IT9" s="125"/>
      <c r="IU9" s="125"/>
      <c r="IV9" s="125"/>
      <c r="IW9" s="125"/>
      <c r="IX9" s="125"/>
      <c r="IY9" s="125"/>
      <c r="IZ9" s="125"/>
      <c r="JA9" s="125"/>
      <c r="JB9" s="125"/>
      <c r="JC9" s="125"/>
      <c r="JD9" s="125"/>
      <c r="JE9" s="125"/>
      <c r="JF9" s="125"/>
      <c r="JG9" s="125"/>
      <c r="JH9" s="125"/>
      <c r="JI9" s="125"/>
      <c r="JJ9" s="125"/>
      <c r="JK9" s="125"/>
      <c r="JL9" s="125"/>
      <c r="JM9" s="125"/>
      <c r="JN9" s="125"/>
      <c r="JO9" s="125"/>
      <c r="JP9" s="125"/>
      <c r="JQ9" s="125" t="s">
        <v>17</v>
      </c>
      <c r="JR9" s="125"/>
      <c r="JS9" s="125"/>
      <c r="JT9" s="125"/>
      <c r="JU9" s="125"/>
      <c r="JV9" s="125"/>
      <c r="JW9" s="125"/>
      <c r="JX9" s="125"/>
      <c r="JY9" s="125"/>
      <c r="JZ9" s="125"/>
      <c r="KA9" s="125"/>
      <c r="KB9" s="125"/>
      <c r="KC9" s="125"/>
      <c r="KD9" s="125"/>
      <c r="KE9" s="125"/>
      <c r="KF9" s="125"/>
      <c r="KG9" s="125"/>
      <c r="KH9" s="125"/>
      <c r="KI9" s="125"/>
      <c r="KJ9" s="125"/>
      <c r="KK9" s="125"/>
      <c r="KL9" s="125"/>
      <c r="KM9" s="125"/>
      <c r="KN9" s="125"/>
      <c r="KO9" s="125"/>
      <c r="KP9" s="125"/>
      <c r="KQ9" s="125"/>
      <c r="KR9" s="125"/>
      <c r="KS9" s="125"/>
      <c r="KT9" s="125"/>
      <c r="KU9" s="125"/>
      <c r="KV9" s="125"/>
      <c r="KW9" s="125"/>
      <c r="KX9" s="125"/>
      <c r="KY9" s="125"/>
      <c r="KZ9" s="125"/>
      <c r="LA9" s="125"/>
      <c r="LB9" s="125"/>
      <c r="LC9" s="125"/>
      <c r="LD9" s="125"/>
      <c r="LE9" s="125"/>
      <c r="LF9" s="125"/>
      <c r="LG9" s="125"/>
      <c r="LH9" s="125"/>
      <c r="LI9" s="125"/>
      <c r="LJ9" s="125" t="s">
        <v>18</v>
      </c>
      <c r="LK9" s="125"/>
      <c r="LL9" s="125"/>
      <c r="LM9" s="125"/>
      <c r="LN9" s="125"/>
      <c r="LO9" s="125"/>
      <c r="LP9" s="125"/>
      <c r="LQ9" s="125"/>
      <c r="LR9" s="125"/>
      <c r="LS9" s="125"/>
      <c r="LT9" s="125"/>
      <c r="LU9" s="125"/>
      <c r="LV9" s="125"/>
      <c r="LW9" s="125"/>
      <c r="LX9" s="125"/>
      <c r="LY9" s="125"/>
      <c r="LZ9" s="125"/>
      <c r="MA9" s="125"/>
      <c r="MB9" s="125"/>
      <c r="MC9" s="125"/>
      <c r="MD9" s="125"/>
      <c r="ME9" s="125"/>
      <c r="MF9" s="125"/>
      <c r="MG9" s="125"/>
      <c r="MH9" s="125"/>
      <c r="MI9" s="125"/>
      <c r="MJ9" s="125"/>
      <c r="MK9" s="125"/>
      <c r="ML9" s="125"/>
      <c r="MM9" s="125"/>
      <c r="MN9" s="125"/>
      <c r="MO9" s="125"/>
      <c r="MP9" s="125"/>
      <c r="MQ9" s="125"/>
      <c r="MR9" s="125"/>
      <c r="MS9" s="125"/>
      <c r="MT9" s="125"/>
      <c r="MU9" s="125"/>
      <c r="MV9" s="125"/>
      <c r="MW9" s="125"/>
      <c r="MX9" s="125"/>
      <c r="MY9" s="125"/>
      <c r="MZ9" s="125"/>
      <c r="NA9" s="125"/>
      <c r="NB9" s="125"/>
      <c r="NC9" s="3"/>
      <c r="ND9" s="126" t="s">
        <v>19</v>
      </c>
      <c r="NE9" s="127"/>
      <c r="NF9" s="128" t="s">
        <v>20</v>
      </c>
      <c r="NG9" s="128"/>
      <c r="NH9" s="128"/>
      <c r="NI9" s="128"/>
      <c r="NJ9" s="128"/>
      <c r="NK9" s="128"/>
      <c r="NL9" s="128"/>
      <c r="NM9" s="128"/>
      <c r="NN9" s="128"/>
      <c r="NO9" s="128"/>
      <c r="NP9" s="128"/>
      <c r="NQ9" s="129"/>
    </row>
    <row r="10" spans="1:382" ht="18.75" customHeight="1" x14ac:dyDescent="0.15">
      <c r="A10" s="2"/>
      <c r="B10" s="110" t="str">
        <f>データ!O7</f>
        <v>該当数値なし</v>
      </c>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2"/>
      <c r="AQ10" s="113" t="s">
        <v>130</v>
      </c>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5"/>
      <c r="CF10" s="116" t="str">
        <f>データ!Q7</f>
        <v>広場式</v>
      </c>
      <c r="CG10" s="117"/>
      <c r="CH10" s="117"/>
      <c r="CI10" s="117"/>
      <c r="CJ10" s="117"/>
      <c r="CK10" s="117"/>
      <c r="CL10" s="117"/>
      <c r="CM10" s="117"/>
      <c r="CN10" s="117"/>
      <c r="CO10" s="117"/>
      <c r="CP10" s="117"/>
      <c r="CQ10" s="117"/>
      <c r="CR10" s="117"/>
      <c r="CS10" s="117"/>
      <c r="CT10" s="117"/>
      <c r="CU10" s="117"/>
      <c r="CV10" s="117"/>
      <c r="CW10" s="117"/>
      <c r="CX10" s="117"/>
      <c r="CY10" s="117"/>
      <c r="CZ10" s="117"/>
      <c r="DA10" s="117"/>
      <c r="DB10" s="117"/>
      <c r="DC10" s="117"/>
      <c r="DD10" s="117"/>
      <c r="DE10" s="117"/>
      <c r="DF10" s="117"/>
      <c r="DG10" s="117"/>
      <c r="DH10" s="117"/>
      <c r="DI10" s="117"/>
      <c r="DJ10" s="117"/>
      <c r="DK10" s="117"/>
      <c r="DL10" s="117"/>
      <c r="DM10" s="117"/>
      <c r="DN10" s="117"/>
      <c r="DO10" s="117"/>
      <c r="DP10" s="117"/>
      <c r="DQ10" s="117"/>
      <c r="DR10" s="117"/>
      <c r="DS10" s="117"/>
      <c r="DT10" s="118"/>
      <c r="DU10" s="119">
        <f>データ!R7</f>
        <v>49</v>
      </c>
      <c r="DV10" s="119"/>
      <c r="DW10" s="119"/>
      <c r="DX10" s="119"/>
      <c r="DY10" s="119"/>
      <c r="DZ10" s="119"/>
      <c r="EA10" s="119"/>
      <c r="EB10" s="119"/>
      <c r="EC10" s="119"/>
      <c r="ED10" s="119"/>
      <c r="EE10" s="119"/>
      <c r="EF10" s="119"/>
      <c r="EG10" s="119"/>
      <c r="EH10" s="119"/>
      <c r="EI10" s="119"/>
      <c r="EJ10" s="119"/>
      <c r="EK10" s="119"/>
      <c r="EL10" s="119"/>
      <c r="EM10" s="119"/>
      <c r="EN10" s="119"/>
      <c r="EO10" s="119"/>
      <c r="EP10" s="119"/>
      <c r="EQ10" s="119"/>
      <c r="ER10" s="119"/>
      <c r="ES10" s="119"/>
      <c r="ET10" s="119"/>
      <c r="EU10" s="119"/>
      <c r="EV10" s="119"/>
      <c r="EW10" s="119"/>
      <c r="EX10" s="119"/>
      <c r="EY10" s="119"/>
      <c r="EZ10" s="119"/>
      <c r="FA10" s="119"/>
      <c r="FB10" s="119"/>
      <c r="FC10" s="119"/>
      <c r="FD10" s="119"/>
      <c r="FE10" s="119"/>
      <c r="FF10" s="119"/>
      <c r="FG10" s="119"/>
      <c r="FH10" s="119"/>
      <c r="FI10" s="119"/>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9">
        <f>データ!V7</f>
        <v>330</v>
      </c>
      <c r="HY10" s="119"/>
      <c r="HZ10" s="119"/>
      <c r="IA10" s="119"/>
      <c r="IB10" s="119"/>
      <c r="IC10" s="119"/>
      <c r="ID10" s="119"/>
      <c r="IE10" s="119"/>
      <c r="IF10" s="119"/>
      <c r="IG10" s="119"/>
      <c r="IH10" s="119"/>
      <c r="II10" s="119"/>
      <c r="IJ10" s="119"/>
      <c r="IK10" s="119"/>
      <c r="IL10" s="119"/>
      <c r="IM10" s="119"/>
      <c r="IN10" s="119"/>
      <c r="IO10" s="119"/>
      <c r="IP10" s="119"/>
      <c r="IQ10" s="119"/>
      <c r="IR10" s="119"/>
      <c r="IS10" s="119"/>
      <c r="IT10" s="119"/>
      <c r="IU10" s="119"/>
      <c r="IV10" s="119"/>
      <c r="IW10" s="119"/>
      <c r="IX10" s="119"/>
      <c r="IY10" s="119"/>
      <c r="IZ10" s="119"/>
      <c r="JA10" s="119"/>
      <c r="JB10" s="119"/>
      <c r="JC10" s="119"/>
      <c r="JD10" s="119"/>
      <c r="JE10" s="119"/>
      <c r="JF10" s="119"/>
      <c r="JG10" s="119"/>
      <c r="JH10" s="119"/>
      <c r="JI10" s="119"/>
      <c r="JJ10" s="119"/>
      <c r="JK10" s="119"/>
      <c r="JL10" s="119"/>
      <c r="JM10" s="119"/>
      <c r="JN10" s="119"/>
      <c r="JO10" s="119"/>
      <c r="JP10" s="119"/>
      <c r="JQ10" s="119">
        <f>データ!W7</f>
        <v>750</v>
      </c>
      <c r="JR10" s="119"/>
      <c r="JS10" s="119"/>
      <c r="JT10" s="119"/>
      <c r="JU10" s="119"/>
      <c r="JV10" s="119"/>
      <c r="JW10" s="119"/>
      <c r="JX10" s="119"/>
      <c r="JY10" s="119"/>
      <c r="JZ10" s="119"/>
      <c r="KA10" s="119"/>
      <c r="KB10" s="119"/>
      <c r="KC10" s="119"/>
      <c r="KD10" s="119"/>
      <c r="KE10" s="119"/>
      <c r="KF10" s="119"/>
      <c r="KG10" s="119"/>
      <c r="KH10" s="119"/>
      <c r="KI10" s="119"/>
      <c r="KJ10" s="119"/>
      <c r="KK10" s="119"/>
      <c r="KL10" s="119"/>
      <c r="KM10" s="119"/>
      <c r="KN10" s="119"/>
      <c r="KO10" s="119"/>
      <c r="KP10" s="119"/>
      <c r="KQ10" s="119"/>
      <c r="KR10" s="119"/>
      <c r="KS10" s="119"/>
      <c r="KT10" s="119"/>
      <c r="KU10" s="119"/>
      <c r="KV10" s="119"/>
      <c r="KW10" s="119"/>
      <c r="KX10" s="119"/>
      <c r="KY10" s="119"/>
      <c r="KZ10" s="119"/>
      <c r="LA10" s="119"/>
      <c r="LB10" s="119"/>
      <c r="LC10" s="119"/>
      <c r="LD10" s="119"/>
      <c r="LE10" s="119"/>
      <c r="LF10" s="119"/>
      <c r="LG10" s="119"/>
      <c r="LH10" s="119"/>
      <c r="LI10" s="119"/>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107" t="s">
        <v>141</v>
      </c>
      <c r="NE15" s="108"/>
      <c r="NF15" s="108"/>
      <c r="NG15" s="108"/>
      <c r="NH15" s="108"/>
      <c r="NI15" s="108"/>
      <c r="NJ15" s="108"/>
      <c r="NK15" s="108"/>
      <c r="NL15" s="108"/>
      <c r="NM15" s="108"/>
      <c r="NN15" s="108"/>
      <c r="NO15" s="108"/>
      <c r="NP15" s="108"/>
      <c r="NQ15" s="108"/>
      <c r="NR15" s="109"/>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7"/>
      <c r="NE16" s="108"/>
      <c r="NF16" s="108"/>
      <c r="NG16" s="108"/>
      <c r="NH16" s="108"/>
      <c r="NI16" s="108"/>
      <c r="NJ16" s="108"/>
      <c r="NK16" s="108"/>
      <c r="NL16" s="108"/>
      <c r="NM16" s="108"/>
      <c r="NN16" s="108"/>
      <c r="NO16" s="108"/>
      <c r="NP16" s="108"/>
      <c r="NQ16" s="108"/>
      <c r="NR16" s="109"/>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7"/>
      <c r="NE17" s="108"/>
      <c r="NF17" s="108"/>
      <c r="NG17" s="108"/>
      <c r="NH17" s="108"/>
      <c r="NI17" s="108"/>
      <c r="NJ17" s="108"/>
      <c r="NK17" s="108"/>
      <c r="NL17" s="108"/>
      <c r="NM17" s="108"/>
      <c r="NN17" s="108"/>
      <c r="NO17" s="108"/>
      <c r="NP17" s="108"/>
      <c r="NQ17" s="108"/>
      <c r="NR17" s="109"/>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7"/>
      <c r="NE18" s="108"/>
      <c r="NF18" s="108"/>
      <c r="NG18" s="108"/>
      <c r="NH18" s="108"/>
      <c r="NI18" s="108"/>
      <c r="NJ18" s="108"/>
      <c r="NK18" s="108"/>
      <c r="NL18" s="108"/>
      <c r="NM18" s="108"/>
      <c r="NN18" s="108"/>
      <c r="NO18" s="108"/>
      <c r="NP18" s="108"/>
      <c r="NQ18" s="108"/>
      <c r="NR18" s="109"/>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7"/>
      <c r="NE19" s="108"/>
      <c r="NF19" s="108"/>
      <c r="NG19" s="108"/>
      <c r="NH19" s="108"/>
      <c r="NI19" s="108"/>
      <c r="NJ19" s="108"/>
      <c r="NK19" s="108"/>
      <c r="NL19" s="108"/>
      <c r="NM19" s="108"/>
      <c r="NN19" s="108"/>
      <c r="NO19" s="108"/>
      <c r="NP19" s="108"/>
      <c r="NQ19" s="108"/>
      <c r="NR19" s="109"/>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7"/>
      <c r="NE20" s="108"/>
      <c r="NF20" s="108"/>
      <c r="NG20" s="108"/>
      <c r="NH20" s="108"/>
      <c r="NI20" s="108"/>
      <c r="NJ20" s="108"/>
      <c r="NK20" s="108"/>
      <c r="NL20" s="108"/>
      <c r="NM20" s="108"/>
      <c r="NN20" s="108"/>
      <c r="NO20" s="108"/>
      <c r="NP20" s="108"/>
      <c r="NQ20" s="108"/>
      <c r="NR20" s="109"/>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7"/>
      <c r="NE21" s="108"/>
      <c r="NF21" s="108"/>
      <c r="NG21" s="108"/>
      <c r="NH21" s="108"/>
      <c r="NI21" s="108"/>
      <c r="NJ21" s="108"/>
      <c r="NK21" s="108"/>
      <c r="NL21" s="108"/>
      <c r="NM21" s="108"/>
      <c r="NN21" s="108"/>
      <c r="NO21" s="108"/>
      <c r="NP21" s="108"/>
      <c r="NQ21" s="108"/>
      <c r="NR21" s="109"/>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7"/>
      <c r="NE22" s="108"/>
      <c r="NF22" s="108"/>
      <c r="NG22" s="108"/>
      <c r="NH22" s="108"/>
      <c r="NI22" s="108"/>
      <c r="NJ22" s="108"/>
      <c r="NK22" s="108"/>
      <c r="NL22" s="108"/>
      <c r="NM22" s="108"/>
      <c r="NN22" s="108"/>
      <c r="NO22" s="108"/>
      <c r="NP22" s="108"/>
      <c r="NQ22" s="108"/>
      <c r="NR22" s="109"/>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7"/>
      <c r="NE23" s="108"/>
      <c r="NF23" s="108"/>
      <c r="NG23" s="108"/>
      <c r="NH23" s="108"/>
      <c r="NI23" s="108"/>
      <c r="NJ23" s="108"/>
      <c r="NK23" s="108"/>
      <c r="NL23" s="108"/>
      <c r="NM23" s="108"/>
      <c r="NN23" s="108"/>
      <c r="NO23" s="108"/>
      <c r="NP23" s="108"/>
      <c r="NQ23" s="108"/>
      <c r="NR23" s="109"/>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7"/>
      <c r="NE24" s="108"/>
      <c r="NF24" s="108"/>
      <c r="NG24" s="108"/>
      <c r="NH24" s="108"/>
      <c r="NI24" s="108"/>
      <c r="NJ24" s="108"/>
      <c r="NK24" s="108"/>
      <c r="NL24" s="108"/>
      <c r="NM24" s="108"/>
      <c r="NN24" s="108"/>
      <c r="NO24" s="108"/>
      <c r="NP24" s="108"/>
      <c r="NQ24" s="108"/>
      <c r="NR24" s="109"/>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7"/>
      <c r="NE25" s="108"/>
      <c r="NF25" s="108"/>
      <c r="NG25" s="108"/>
      <c r="NH25" s="108"/>
      <c r="NI25" s="108"/>
      <c r="NJ25" s="108"/>
      <c r="NK25" s="108"/>
      <c r="NL25" s="108"/>
      <c r="NM25" s="108"/>
      <c r="NN25" s="108"/>
      <c r="NO25" s="108"/>
      <c r="NP25" s="108"/>
      <c r="NQ25" s="108"/>
      <c r="NR25" s="109"/>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7"/>
      <c r="NE26" s="108"/>
      <c r="NF26" s="108"/>
      <c r="NG26" s="108"/>
      <c r="NH26" s="108"/>
      <c r="NI26" s="108"/>
      <c r="NJ26" s="108"/>
      <c r="NK26" s="108"/>
      <c r="NL26" s="108"/>
      <c r="NM26" s="108"/>
      <c r="NN26" s="108"/>
      <c r="NO26" s="108"/>
      <c r="NP26" s="108"/>
      <c r="NQ26" s="108"/>
      <c r="NR26" s="109"/>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7"/>
      <c r="NE27" s="108"/>
      <c r="NF27" s="108"/>
      <c r="NG27" s="108"/>
      <c r="NH27" s="108"/>
      <c r="NI27" s="108"/>
      <c r="NJ27" s="108"/>
      <c r="NK27" s="108"/>
      <c r="NL27" s="108"/>
      <c r="NM27" s="108"/>
      <c r="NN27" s="108"/>
      <c r="NO27" s="108"/>
      <c r="NP27" s="108"/>
      <c r="NQ27" s="108"/>
      <c r="NR27" s="109"/>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7"/>
      <c r="NE28" s="108"/>
      <c r="NF28" s="108"/>
      <c r="NG28" s="108"/>
      <c r="NH28" s="108"/>
      <c r="NI28" s="108"/>
      <c r="NJ28" s="108"/>
      <c r="NK28" s="108"/>
      <c r="NL28" s="108"/>
      <c r="NM28" s="108"/>
      <c r="NN28" s="108"/>
      <c r="NO28" s="108"/>
      <c r="NP28" s="108"/>
      <c r="NQ28" s="108"/>
      <c r="NR28" s="109"/>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7"/>
      <c r="NE29" s="108"/>
      <c r="NF29" s="108"/>
      <c r="NG29" s="108"/>
      <c r="NH29" s="108"/>
      <c r="NI29" s="108"/>
      <c r="NJ29" s="108"/>
      <c r="NK29" s="108"/>
      <c r="NL29" s="108"/>
      <c r="NM29" s="108"/>
      <c r="NN29" s="108"/>
      <c r="NO29" s="108"/>
      <c r="NP29" s="108"/>
      <c r="NQ29" s="108"/>
      <c r="NR29" s="109"/>
    </row>
    <row r="30" spans="1:382" ht="13.5" customHeight="1" x14ac:dyDescent="0.15">
      <c r="A30" s="2"/>
      <c r="B30" s="11"/>
      <c r="C30" s="2"/>
      <c r="D30" s="2"/>
      <c r="E30" s="2"/>
      <c r="F30" s="2"/>
      <c r="I30" s="2"/>
      <c r="J30" s="2"/>
      <c r="K30" s="2"/>
      <c r="L30" s="2"/>
      <c r="M30" s="2"/>
      <c r="N30" s="2"/>
      <c r="O30" s="2"/>
      <c r="P30" s="2"/>
      <c r="Q30" s="2"/>
      <c r="R30" s="14"/>
      <c r="S30" s="14"/>
      <c r="T30" s="14"/>
      <c r="U30" s="99" t="str">
        <f>データ!$B$11</f>
        <v>H30</v>
      </c>
      <c r="V30" s="99"/>
      <c r="W30" s="99"/>
      <c r="X30" s="99"/>
      <c r="Y30" s="99"/>
      <c r="Z30" s="99"/>
      <c r="AA30" s="99"/>
      <c r="AB30" s="99"/>
      <c r="AC30" s="99"/>
      <c r="AD30" s="99"/>
      <c r="AE30" s="99"/>
      <c r="AF30" s="99"/>
      <c r="AG30" s="99"/>
      <c r="AH30" s="99"/>
      <c r="AI30" s="99"/>
      <c r="AJ30" s="99"/>
      <c r="AK30" s="99"/>
      <c r="AL30" s="99"/>
      <c r="AM30" s="99"/>
      <c r="AN30" s="99" t="str">
        <f>データ!$C$11</f>
        <v>R01</v>
      </c>
      <c r="AO30" s="99"/>
      <c r="AP30" s="99"/>
      <c r="AQ30" s="99"/>
      <c r="AR30" s="99"/>
      <c r="AS30" s="99"/>
      <c r="AT30" s="99"/>
      <c r="AU30" s="99"/>
      <c r="AV30" s="99"/>
      <c r="AW30" s="99"/>
      <c r="AX30" s="99"/>
      <c r="AY30" s="99"/>
      <c r="AZ30" s="99"/>
      <c r="BA30" s="99"/>
      <c r="BB30" s="99"/>
      <c r="BC30" s="99"/>
      <c r="BD30" s="99"/>
      <c r="BE30" s="99"/>
      <c r="BF30" s="99"/>
      <c r="BG30" s="99" t="str">
        <f>データ!$D$11</f>
        <v>R02</v>
      </c>
      <c r="BH30" s="99"/>
      <c r="BI30" s="99"/>
      <c r="BJ30" s="99"/>
      <c r="BK30" s="99"/>
      <c r="BL30" s="99"/>
      <c r="BM30" s="99"/>
      <c r="BN30" s="99"/>
      <c r="BO30" s="99"/>
      <c r="BP30" s="99"/>
      <c r="BQ30" s="99"/>
      <c r="BR30" s="99"/>
      <c r="BS30" s="99"/>
      <c r="BT30" s="99"/>
      <c r="BU30" s="99"/>
      <c r="BV30" s="99"/>
      <c r="BW30" s="99"/>
      <c r="BX30" s="99"/>
      <c r="BY30" s="99"/>
      <c r="BZ30" s="99" t="str">
        <f>データ!$E$11</f>
        <v>R03</v>
      </c>
      <c r="CA30" s="99"/>
      <c r="CB30" s="99"/>
      <c r="CC30" s="99"/>
      <c r="CD30" s="99"/>
      <c r="CE30" s="99"/>
      <c r="CF30" s="99"/>
      <c r="CG30" s="99"/>
      <c r="CH30" s="99"/>
      <c r="CI30" s="99"/>
      <c r="CJ30" s="99"/>
      <c r="CK30" s="99"/>
      <c r="CL30" s="99"/>
      <c r="CM30" s="99"/>
      <c r="CN30" s="99"/>
      <c r="CO30" s="99"/>
      <c r="CP30" s="99"/>
      <c r="CQ30" s="99"/>
      <c r="CR30" s="99"/>
      <c r="CS30" s="99" t="str">
        <f>データ!$F$11</f>
        <v>R04</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H30</v>
      </c>
      <c r="EM30" s="99"/>
      <c r="EN30" s="99"/>
      <c r="EO30" s="99"/>
      <c r="EP30" s="99"/>
      <c r="EQ30" s="99"/>
      <c r="ER30" s="99"/>
      <c r="ES30" s="99"/>
      <c r="ET30" s="99"/>
      <c r="EU30" s="99"/>
      <c r="EV30" s="99"/>
      <c r="EW30" s="99"/>
      <c r="EX30" s="99"/>
      <c r="EY30" s="99"/>
      <c r="EZ30" s="99"/>
      <c r="FA30" s="99"/>
      <c r="FB30" s="99"/>
      <c r="FC30" s="99"/>
      <c r="FD30" s="99"/>
      <c r="FE30" s="99" t="str">
        <f>データ!$C$11</f>
        <v>R01</v>
      </c>
      <c r="FF30" s="99"/>
      <c r="FG30" s="99"/>
      <c r="FH30" s="99"/>
      <c r="FI30" s="99"/>
      <c r="FJ30" s="99"/>
      <c r="FK30" s="99"/>
      <c r="FL30" s="99"/>
      <c r="FM30" s="99"/>
      <c r="FN30" s="99"/>
      <c r="FO30" s="99"/>
      <c r="FP30" s="99"/>
      <c r="FQ30" s="99"/>
      <c r="FR30" s="99"/>
      <c r="FS30" s="99"/>
      <c r="FT30" s="99"/>
      <c r="FU30" s="99"/>
      <c r="FV30" s="99"/>
      <c r="FW30" s="99"/>
      <c r="FX30" s="99" t="str">
        <f>データ!$D$11</f>
        <v>R02</v>
      </c>
      <c r="FY30" s="99"/>
      <c r="FZ30" s="99"/>
      <c r="GA30" s="99"/>
      <c r="GB30" s="99"/>
      <c r="GC30" s="99"/>
      <c r="GD30" s="99"/>
      <c r="GE30" s="99"/>
      <c r="GF30" s="99"/>
      <c r="GG30" s="99"/>
      <c r="GH30" s="99"/>
      <c r="GI30" s="99"/>
      <c r="GJ30" s="99"/>
      <c r="GK30" s="99"/>
      <c r="GL30" s="99"/>
      <c r="GM30" s="99"/>
      <c r="GN30" s="99"/>
      <c r="GO30" s="99"/>
      <c r="GP30" s="99"/>
      <c r="GQ30" s="99" t="str">
        <f>データ!$E$11</f>
        <v>R03</v>
      </c>
      <c r="GR30" s="99"/>
      <c r="GS30" s="99"/>
      <c r="GT30" s="99"/>
      <c r="GU30" s="99"/>
      <c r="GV30" s="99"/>
      <c r="GW30" s="99"/>
      <c r="GX30" s="99"/>
      <c r="GY30" s="99"/>
      <c r="GZ30" s="99"/>
      <c r="HA30" s="99"/>
      <c r="HB30" s="99"/>
      <c r="HC30" s="99"/>
      <c r="HD30" s="99"/>
      <c r="HE30" s="99"/>
      <c r="HF30" s="99"/>
      <c r="HG30" s="99"/>
      <c r="HH30" s="99"/>
      <c r="HI30" s="99"/>
      <c r="HJ30" s="99" t="str">
        <f>データ!$F$11</f>
        <v>R04</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H30</v>
      </c>
      <c r="JD30" s="99"/>
      <c r="JE30" s="99"/>
      <c r="JF30" s="99"/>
      <c r="JG30" s="99"/>
      <c r="JH30" s="99"/>
      <c r="JI30" s="99"/>
      <c r="JJ30" s="99"/>
      <c r="JK30" s="99"/>
      <c r="JL30" s="99"/>
      <c r="JM30" s="99"/>
      <c r="JN30" s="99"/>
      <c r="JO30" s="99"/>
      <c r="JP30" s="99"/>
      <c r="JQ30" s="99"/>
      <c r="JR30" s="99"/>
      <c r="JS30" s="99"/>
      <c r="JT30" s="99"/>
      <c r="JU30" s="99"/>
      <c r="JV30" s="99" t="str">
        <f>データ!$C$11</f>
        <v>R01</v>
      </c>
      <c r="JW30" s="99"/>
      <c r="JX30" s="99"/>
      <c r="JY30" s="99"/>
      <c r="JZ30" s="99"/>
      <c r="KA30" s="99"/>
      <c r="KB30" s="99"/>
      <c r="KC30" s="99"/>
      <c r="KD30" s="99"/>
      <c r="KE30" s="99"/>
      <c r="KF30" s="99"/>
      <c r="KG30" s="99"/>
      <c r="KH30" s="99"/>
      <c r="KI30" s="99"/>
      <c r="KJ30" s="99"/>
      <c r="KK30" s="99"/>
      <c r="KL30" s="99"/>
      <c r="KM30" s="99"/>
      <c r="KN30" s="99"/>
      <c r="KO30" s="99" t="str">
        <f>データ!$D$11</f>
        <v>R02</v>
      </c>
      <c r="KP30" s="99"/>
      <c r="KQ30" s="99"/>
      <c r="KR30" s="99"/>
      <c r="KS30" s="99"/>
      <c r="KT30" s="99"/>
      <c r="KU30" s="99"/>
      <c r="KV30" s="99"/>
      <c r="KW30" s="99"/>
      <c r="KX30" s="99"/>
      <c r="KY30" s="99"/>
      <c r="KZ30" s="99"/>
      <c r="LA30" s="99"/>
      <c r="LB30" s="99"/>
      <c r="LC30" s="99"/>
      <c r="LD30" s="99"/>
      <c r="LE30" s="99"/>
      <c r="LF30" s="99"/>
      <c r="LG30" s="99"/>
      <c r="LH30" s="99" t="str">
        <f>データ!$E$11</f>
        <v>R03</v>
      </c>
      <c r="LI30" s="99"/>
      <c r="LJ30" s="99"/>
      <c r="LK30" s="99"/>
      <c r="LL30" s="99"/>
      <c r="LM30" s="99"/>
      <c r="LN30" s="99"/>
      <c r="LO30" s="99"/>
      <c r="LP30" s="99"/>
      <c r="LQ30" s="99"/>
      <c r="LR30" s="99"/>
      <c r="LS30" s="99"/>
      <c r="LT30" s="99"/>
      <c r="LU30" s="99"/>
      <c r="LV30" s="99"/>
      <c r="LW30" s="99"/>
      <c r="LX30" s="99"/>
      <c r="LY30" s="99"/>
      <c r="LZ30" s="99"/>
      <c r="MA30" s="99" t="str">
        <f>データ!$F$11</f>
        <v>R04</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107"/>
      <c r="NE30" s="108"/>
      <c r="NF30" s="108"/>
      <c r="NG30" s="108"/>
      <c r="NH30" s="108"/>
      <c r="NI30" s="108"/>
      <c r="NJ30" s="108"/>
      <c r="NK30" s="108"/>
      <c r="NL30" s="108"/>
      <c r="NM30" s="108"/>
      <c r="NN30" s="108"/>
      <c r="NO30" s="108"/>
      <c r="NP30" s="108"/>
      <c r="NQ30" s="108"/>
      <c r="NR30" s="109"/>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438.4</v>
      </c>
      <c r="V31" s="98"/>
      <c r="W31" s="98"/>
      <c r="X31" s="98"/>
      <c r="Y31" s="98"/>
      <c r="Z31" s="98"/>
      <c r="AA31" s="98"/>
      <c r="AB31" s="98"/>
      <c r="AC31" s="98"/>
      <c r="AD31" s="98"/>
      <c r="AE31" s="98"/>
      <c r="AF31" s="98"/>
      <c r="AG31" s="98"/>
      <c r="AH31" s="98"/>
      <c r="AI31" s="98"/>
      <c r="AJ31" s="98"/>
      <c r="AK31" s="98"/>
      <c r="AL31" s="98"/>
      <c r="AM31" s="98"/>
      <c r="AN31" s="98">
        <f>データ!Z7</f>
        <v>172.4</v>
      </c>
      <c r="AO31" s="98"/>
      <c r="AP31" s="98"/>
      <c r="AQ31" s="98"/>
      <c r="AR31" s="98"/>
      <c r="AS31" s="98"/>
      <c r="AT31" s="98"/>
      <c r="AU31" s="98"/>
      <c r="AV31" s="98"/>
      <c r="AW31" s="98"/>
      <c r="AX31" s="98"/>
      <c r="AY31" s="98"/>
      <c r="AZ31" s="98"/>
      <c r="BA31" s="98"/>
      <c r="BB31" s="98"/>
      <c r="BC31" s="98"/>
      <c r="BD31" s="98"/>
      <c r="BE31" s="98"/>
      <c r="BF31" s="98"/>
      <c r="BG31" s="98">
        <f>データ!AA7</f>
        <v>127.3</v>
      </c>
      <c r="BH31" s="98"/>
      <c r="BI31" s="98"/>
      <c r="BJ31" s="98"/>
      <c r="BK31" s="98"/>
      <c r="BL31" s="98"/>
      <c r="BM31" s="98"/>
      <c r="BN31" s="98"/>
      <c r="BO31" s="98"/>
      <c r="BP31" s="98"/>
      <c r="BQ31" s="98"/>
      <c r="BR31" s="98"/>
      <c r="BS31" s="98"/>
      <c r="BT31" s="98"/>
      <c r="BU31" s="98"/>
      <c r="BV31" s="98"/>
      <c r="BW31" s="98"/>
      <c r="BX31" s="98"/>
      <c r="BY31" s="98"/>
      <c r="BZ31" s="98">
        <f>データ!AB7</f>
        <v>143.6</v>
      </c>
      <c r="CA31" s="98"/>
      <c r="CB31" s="98"/>
      <c r="CC31" s="98"/>
      <c r="CD31" s="98"/>
      <c r="CE31" s="98"/>
      <c r="CF31" s="98"/>
      <c r="CG31" s="98"/>
      <c r="CH31" s="98"/>
      <c r="CI31" s="98"/>
      <c r="CJ31" s="98"/>
      <c r="CK31" s="98"/>
      <c r="CL31" s="98"/>
      <c r="CM31" s="98"/>
      <c r="CN31" s="98"/>
      <c r="CO31" s="98"/>
      <c r="CP31" s="98"/>
      <c r="CQ31" s="98"/>
      <c r="CR31" s="98"/>
      <c r="CS31" s="98">
        <f>データ!AC7</f>
        <v>140.9</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59.1</v>
      </c>
      <c r="JD31" s="67"/>
      <c r="JE31" s="67"/>
      <c r="JF31" s="67"/>
      <c r="JG31" s="67"/>
      <c r="JH31" s="67"/>
      <c r="JI31" s="67"/>
      <c r="JJ31" s="67"/>
      <c r="JK31" s="67"/>
      <c r="JL31" s="67"/>
      <c r="JM31" s="67"/>
      <c r="JN31" s="67"/>
      <c r="JO31" s="67"/>
      <c r="JP31" s="67"/>
      <c r="JQ31" s="67"/>
      <c r="JR31" s="67"/>
      <c r="JS31" s="67"/>
      <c r="JT31" s="67"/>
      <c r="JU31" s="68"/>
      <c r="JV31" s="66">
        <f>データ!DL7</f>
        <v>51.8</v>
      </c>
      <c r="JW31" s="67"/>
      <c r="JX31" s="67"/>
      <c r="JY31" s="67"/>
      <c r="JZ31" s="67"/>
      <c r="KA31" s="67"/>
      <c r="KB31" s="67"/>
      <c r="KC31" s="67"/>
      <c r="KD31" s="67"/>
      <c r="KE31" s="67"/>
      <c r="KF31" s="67"/>
      <c r="KG31" s="67"/>
      <c r="KH31" s="67"/>
      <c r="KI31" s="67"/>
      <c r="KJ31" s="67"/>
      <c r="KK31" s="67"/>
      <c r="KL31" s="67"/>
      <c r="KM31" s="67"/>
      <c r="KN31" s="68"/>
      <c r="KO31" s="66">
        <f>データ!DM7</f>
        <v>51.8</v>
      </c>
      <c r="KP31" s="67"/>
      <c r="KQ31" s="67"/>
      <c r="KR31" s="67"/>
      <c r="KS31" s="67"/>
      <c r="KT31" s="67"/>
      <c r="KU31" s="67"/>
      <c r="KV31" s="67"/>
      <c r="KW31" s="67"/>
      <c r="KX31" s="67"/>
      <c r="KY31" s="67"/>
      <c r="KZ31" s="67"/>
      <c r="LA31" s="67"/>
      <c r="LB31" s="67"/>
      <c r="LC31" s="67"/>
      <c r="LD31" s="67"/>
      <c r="LE31" s="67"/>
      <c r="LF31" s="67"/>
      <c r="LG31" s="68"/>
      <c r="LH31" s="66">
        <f>データ!DN7</f>
        <v>27</v>
      </c>
      <c r="LI31" s="67"/>
      <c r="LJ31" s="67"/>
      <c r="LK31" s="67"/>
      <c r="LL31" s="67"/>
      <c r="LM31" s="67"/>
      <c r="LN31" s="67"/>
      <c r="LO31" s="67"/>
      <c r="LP31" s="67"/>
      <c r="LQ31" s="67"/>
      <c r="LR31" s="67"/>
      <c r="LS31" s="67"/>
      <c r="LT31" s="67"/>
      <c r="LU31" s="67"/>
      <c r="LV31" s="67"/>
      <c r="LW31" s="67"/>
      <c r="LX31" s="67"/>
      <c r="LY31" s="67"/>
      <c r="LZ31" s="68"/>
      <c r="MA31" s="66">
        <f>データ!DO7</f>
        <v>44.8</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465.2</v>
      </c>
      <c r="V32" s="98"/>
      <c r="W32" s="98"/>
      <c r="X32" s="98"/>
      <c r="Y32" s="98"/>
      <c r="Z32" s="98"/>
      <c r="AA32" s="98"/>
      <c r="AB32" s="98"/>
      <c r="AC32" s="98"/>
      <c r="AD32" s="98"/>
      <c r="AE32" s="98"/>
      <c r="AF32" s="98"/>
      <c r="AG32" s="98"/>
      <c r="AH32" s="98"/>
      <c r="AI32" s="98"/>
      <c r="AJ32" s="98"/>
      <c r="AK32" s="98"/>
      <c r="AL32" s="98"/>
      <c r="AM32" s="98"/>
      <c r="AN32" s="98">
        <f>データ!AE7</f>
        <v>1736.5</v>
      </c>
      <c r="AO32" s="98"/>
      <c r="AP32" s="98"/>
      <c r="AQ32" s="98"/>
      <c r="AR32" s="98"/>
      <c r="AS32" s="98"/>
      <c r="AT32" s="98"/>
      <c r="AU32" s="98"/>
      <c r="AV32" s="98"/>
      <c r="AW32" s="98"/>
      <c r="AX32" s="98"/>
      <c r="AY32" s="98"/>
      <c r="AZ32" s="98"/>
      <c r="BA32" s="98"/>
      <c r="BB32" s="98"/>
      <c r="BC32" s="98"/>
      <c r="BD32" s="98"/>
      <c r="BE32" s="98"/>
      <c r="BF32" s="98"/>
      <c r="BG32" s="98">
        <f>データ!AF7</f>
        <v>3200.8</v>
      </c>
      <c r="BH32" s="98"/>
      <c r="BI32" s="98"/>
      <c r="BJ32" s="98"/>
      <c r="BK32" s="98"/>
      <c r="BL32" s="98"/>
      <c r="BM32" s="98"/>
      <c r="BN32" s="98"/>
      <c r="BO32" s="98"/>
      <c r="BP32" s="98"/>
      <c r="BQ32" s="98"/>
      <c r="BR32" s="98"/>
      <c r="BS32" s="98"/>
      <c r="BT32" s="98"/>
      <c r="BU32" s="98"/>
      <c r="BV32" s="98"/>
      <c r="BW32" s="98"/>
      <c r="BX32" s="98"/>
      <c r="BY32" s="98"/>
      <c r="BZ32" s="98">
        <f>データ!AG7</f>
        <v>338.4</v>
      </c>
      <c r="CA32" s="98"/>
      <c r="CB32" s="98"/>
      <c r="CC32" s="98"/>
      <c r="CD32" s="98"/>
      <c r="CE32" s="98"/>
      <c r="CF32" s="98"/>
      <c r="CG32" s="98"/>
      <c r="CH32" s="98"/>
      <c r="CI32" s="98"/>
      <c r="CJ32" s="98"/>
      <c r="CK32" s="98"/>
      <c r="CL32" s="98"/>
      <c r="CM32" s="98"/>
      <c r="CN32" s="98"/>
      <c r="CO32" s="98"/>
      <c r="CP32" s="98"/>
      <c r="CQ32" s="98"/>
      <c r="CR32" s="98"/>
      <c r="CS32" s="98">
        <f>データ!AH7</f>
        <v>1268.9000000000001</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9.6999999999999993</v>
      </c>
      <c r="EM32" s="98"/>
      <c r="EN32" s="98"/>
      <c r="EO32" s="98"/>
      <c r="EP32" s="98"/>
      <c r="EQ32" s="98"/>
      <c r="ER32" s="98"/>
      <c r="ES32" s="98"/>
      <c r="ET32" s="98"/>
      <c r="EU32" s="98"/>
      <c r="EV32" s="98"/>
      <c r="EW32" s="98"/>
      <c r="EX32" s="98"/>
      <c r="EY32" s="98"/>
      <c r="EZ32" s="98"/>
      <c r="FA32" s="98"/>
      <c r="FB32" s="98"/>
      <c r="FC32" s="98"/>
      <c r="FD32" s="98"/>
      <c r="FE32" s="98">
        <f>データ!AP7</f>
        <v>1.3</v>
      </c>
      <c r="FF32" s="98"/>
      <c r="FG32" s="98"/>
      <c r="FH32" s="98"/>
      <c r="FI32" s="98"/>
      <c r="FJ32" s="98"/>
      <c r="FK32" s="98"/>
      <c r="FL32" s="98"/>
      <c r="FM32" s="98"/>
      <c r="FN32" s="98"/>
      <c r="FO32" s="98"/>
      <c r="FP32" s="98"/>
      <c r="FQ32" s="98"/>
      <c r="FR32" s="98"/>
      <c r="FS32" s="98"/>
      <c r="FT32" s="98"/>
      <c r="FU32" s="98"/>
      <c r="FV32" s="98"/>
      <c r="FW32" s="98"/>
      <c r="FX32" s="98">
        <f>データ!AQ7</f>
        <v>4.8</v>
      </c>
      <c r="FY32" s="98"/>
      <c r="FZ32" s="98"/>
      <c r="GA32" s="98"/>
      <c r="GB32" s="98"/>
      <c r="GC32" s="98"/>
      <c r="GD32" s="98"/>
      <c r="GE32" s="98"/>
      <c r="GF32" s="98"/>
      <c r="GG32" s="98"/>
      <c r="GH32" s="98"/>
      <c r="GI32" s="98"/>
      <c r="GJ32" s="98"/>
      <c r="GK32" s="98"/>
      <c r="GL32" s="98"/>
      <c r="GM32" s="98"/>
      <c r="GN32" s="98"/>
      <c r="GO32" s="98"/>
      <c r="GP32" s="98"/>
      <c r="GQ32" s="98">
        <f>データ!AR7</f>
        <v>5.0999999999999996</v>
      </c>
      <c r="GR32" s="98"/>
      <c r="GS32" s="98"/>
      <c r="GT32" s="98"/>
      <c r="GU32" s="98"/>
      <c r="GV32" s="98"/>
      <c r="GW32" s="98"/>
      <c r="GX32" s="98"/>
      <c r="GY32" s="98"/>
      <c r="GZ32" s="98"/>
      <c r="HA32" s="98"/>
      <c r="HB32" s="98"/>
      <c r="HC32" s="98"/>
      <c r="HD32" s="98"/>
      <c r="HE32" s="98"/>
      <c r="HF32" s="98"/>
      <c r="HG32" s="98"/>
      <c r="HH32" s="98"/>
      <c r="HI32" s="98"/>
      <c r="HJ32" s="98">
        <f>データ!AS7</f>
        <v>1.9</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159.69999999999999</v>
      </c>
      <c r="JD32" s="67"/>
      <c r="JE32" s="67"/>
      <c r="JF32" s="67"/>
      <c r="JG32" s="67"/>
      <c r="JH32" s="67"/>
      <c r="JI32" s="67"/>
      <c r="JJ32" s="67"/>
      <c r="JK32" s="67"/>
      <c r="JL32" s="67"/>
      <c r="JM32" s="67"/>
      <c r="JN32" s="67"/>
      <c r="JO32" s="67"/>
      <c r="JP32" s="67"/>
      <c r="JQ32" s="67"/>
      <c r="JR32" s="67"/>
      <c r="JS32" s="67"/>
      <c r="JT32" s="67"/>
      <c r="JU32" s="68"/>
      <c r="JV32" s="66">
        <f>データ!DQ7</f>
        <v>159.6</v>
      </c>
      <c r="JW32" s="67"/>
      <c r="JX32" s="67"/>
      <c r="JY32" s="67"/>
      <c r="JZ32" s="67"/>
      <c r="KA32" s="67"/>
      <c r="KB32" s="67"/>
      <c r="KC32" s="67"/>
      <c r="KD32" s="67"/>
      <c r="KE32" s="67"/>
      <c r="KF32" s="67"/>
      <c r="KG32" s="67"/>
      <c r="KH32" s="67"/>
      <c r="KI32" s="67"/>
      <c r="KJ32" s="67"/>
      <c r="KK32" s="67"/>
      <c r="KL32" s="67"/>
      <c r="KM32" s="67"/>
      <c r="KN32" s="68"/>
      <c r="KO32" s="66">
        <f>データ!DR7</f>
        <v>128.5</v>
      </c>
      <c r="KP32" s="67"/>
      <c r="KQ32" s="67"/>
      <c r="KR32" s="67"/>
      <c r="KS32" s="67"/>
      <c r="KT32" s="67"/>
      <c r="KU32" s="67"/>
      <c r="KV32" s="67"/>
      <c r="KW32" s="67"/>
      <c r="KX32" s="67"/>
      <c r="KY32" s="67"/>
      <c r="KZ32" s="67"/>
      <c r="LA32" s="67"/>
      <c r="LB32" s="67"/>
      <c r="LC32" s="67"/>
      <c r="LD32" s="67"/>
      <c r="LE32" s="67"/>
      <c r="LF32" s="67"/>
      <c r="LG32" s="68"/>
      <c r="LH32" s="66">
        <f>データ!DS7</f>
        <v>251.9</v>
      </c>
      <c r="LI32" s="67"/>
      <c r="LJ32" s="67"/>
      <c r="LK32" s="67"/>
      <c r="LL32" s="67"/>
      <c r="LM32" s="67"/>
      <c r="LN32" s="67"/>
      <c r="LO32" s="67"/>
      <c r="LP32" s="67"/>
      <c r="LQ32" s="67"/>
      <c r="LR32" s="67"/>
      <c r="LS32" s="67"/>
      <c r="LT32" s="67"/>
      <c r="LU32" s="67"/>
      <c r="LV32" s="67"/>
      <c r="LW32" s="67"/>
      <c r="LX32" s="67"/>
      <c r="LY32" s="67"/>
      <c r="LZ32" s="68"/>
      <c r="MA32" s="66">
        <f>データ!DT7</f>
        <v>291.5</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139</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142</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H30</v>
      </c>
      <c r="V51" s="99"/>
      <c r="W51" s="99"/>
      <c r="X51" s="99"/>
      <c r="Y51" s="99"/>
      <c r="Z51" s="99"/>
      <c r="AA51" s="99"/>
      <c r="AB51" s="99"/>
      <c r="AC51" s="99"/>
      <c r="AD51" s="99"/>
      <c r="AE51" s="99"/>
      <c r="AF51" s="99"/>
      <c r="AG51" s="99"/>
      <c r="AH51" s="99"/>
      <c r="AI51" s="99"/>
      <c r="AJ51" s="99"/>
      <c r="AK51" s="99"/>
      <c r="AL51" s="99"/>
      <c r="AM51" s="99"/>
      <c r="AN51" s="99" t="str">
        <f>データ!$C$11</f>
        <v>R01</v>
      </c>
      <c r="AO51" s="99"/>
      <c r="AP51" s="99"/>
      <c r="AQ51" s="99"/>
      <c r="AR51" s="99"/>
      <c r="AS51" s="99"/>
      <c r="AT51" s="99"/>
      <c r="AU51" s="99"/>
      <c r="AV51" s="99"/>
      <c r="AW51" s="99"/>
      <c r="AX51" s="99"/>
      <c r="AY51" s="99"/>
      <c r="AZ51" s="99"/>
      <c r="BA51" s="99"/>
      <c r="BB51" s="99"/>
      <c r="BC51" s="99"/>
      <c r="BD51" s="99"/>
      <c r="BE51" s="99"/>
      <c r="BF51" s="99"/>
      <c r="BG51" s="99" t="str">
        <f>データ!$D$11</f>
        <v>R02</v>
      </c>
      <c r="BH51" s="99"/>
      <c r="BI51" s="99"/>
      <c r="BJ51" s="99"/>
      <c r="BK51" s="99"/>
      <c r="BL51" s="99"/>
      <c r="BM51" s="99"/>
      <c r="BN51" s="99"/>
      <c r="BO51" s="99"/>
      <c r="BP51" s="99"/>
      <c r="BQ51" s="99"/>
      <c r="BR51" s="99"/>
      <c r="BS51" s="99"/>
      <c r="BT51" s="99"/>
      <c r="BU51" s="99"/>
      <c r="BV51" s="99"/>
      <c r="BW51" s="99"/>
      <c r="BX51" s="99"/>
      <c r="BY51" s="99"/>
      <c r="BZ51" s="99" t="str">
        <f>データ!$E$11</f>
        <v>R03</v>
      </c>
      <c r="CA51" s="99"/>
      <c r="CB51" s="99"/>
      <c r="CC51" s="99"/>
      <c r="CD51" s="99"/>
      <c r="CE51" s="99"/>
      <c r="CF51" s="99"/>
      <c r="CG51" s="99"/>
      <c r="CH51" s="99"/>
      <c r="CI51" s="99"/>
      <c r="CJ51" s="99"/>
      <c r="CK51" s="99"/>
      <c r="CL51" s="99"/>
      <c r="CM51" s="99"/>
      <c r="CN51" s="99"/>
      <c r="CO51" s="99"/>
      <c r="CP51" s="99"/>
      <c r="CQ51" s="99"/>
      <c r="CR51" s="99"/>
      <c r="CS51" s="99" t="str">
        <f>データ!$F$11</f>
        <v>R04</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H30</v>
      </c>
      <c r="EM51" s="99"/>
      <c r="EN51" s="99"/>
      <c r="EO51" s="99"/>
      <c r="EP51" s="99"/>
      <c r="EQ51" s="99"/>
      <c r="ER51" s="99"/>
      <c r="ES51" s="99"/>
      <c r="ET51" s="99"/>
      <c r="EU51" s="99"/>
      <c r="EV51" s="99"/>
      <c r="EW51" s="99"/>
      <c r="EX51" s="99"/>
      <c r="EY51" s="99"/>
      <c r="EZ51" s="99"/>
      <c r="FA51" s="99"/>
      <c r="FB51" s="99"/>
      <c r="FC51" s="99"/>
      <c r="FD51" s="99"/>
      <c r="FE51" s="99" t="str">
        <f>データ!$C$11</f>
        <v>R01</v>
      </c>
      <c r="FF51" s="99"/>
      <c r="FG51" s="99"/>
      <c r="FH51" s="99"/>
      <c r="FI51" s="99"/>
      <c r="FJ51" s="99"/>
      <c r="FK51" s="99"/>
      <c r="FL51" s="99"/>
      <c r="FM51" s="99"/>
      <c r="FN51" s="99"/>
      <c r="FO51" s="99"/>
      <c r="FP51" s="99"/>
      <c r="FQ51" s="99"/>
      <c r="FR51" s="99"/>
      <c r="FS51" s="99"/>
      <c r="FT51" s="99"/>
      <c r="FU51" s="99"/>
      <c r="FV51" s="99"/>
      <c r="FW51" s="99"/>
      <c r="FX51" s="99" t="str">
        <f>データ!$D$11</f>
        <v>R02</v>
      </c>
      <c r="FY51" s="99"/>
      <c r="FZ51" s="99"/>
      <c r="GA51" s="99"/>
      <c r="GB51" s="99"/>
      <c r="GC51" s="99"/>
      <c r="GD51" s="99"/>
      <c r="GE51" s="99"/>
      <c r="GF51" s="99"/>
      <c r="GG51" s="99"/>
      <c r="GH51" s="99"/>
      <c r="GI51" s="99"/>
      <c r="GJ51" s="99"/>
      <c r="GK51" s="99"/>
      <c r="GL51" s="99"/>
      <c r="GM51" s="99"/>
      <c r="GN51" s="99"/>
      <c r="GO51" s="99"/>
      <c r="GP51" s="99"/>
      <c r="GQ51" s="99" t="str">
        <f>データ!$E$11</f>
        <v>R03</v>
      </c>
      <c r="GR51" s="99"/>
      <c r="GS51" s="99"/>
      <c r="GT51" s="99"/>
      <c r="GU51" s="99"/>
      <c r="GV51" s="99"/>
      <c r="GW51" s="99"/>
      <c r="GX51" s="99"/>
      <c r="GY51" s="99"/>
      <c r="GZ51" s="99"/>
      <c r="HA51" s="99"/>
      <c r="HB51" s="99"/>
      <c r="HC51" s="99"/>
      <c r="HD51" s="99"/>
      <c r="HE51" s="99"/>
      <c r="HF51" s="99"/>
      <c r="HG51" s="99"/>
      <c r="HH51" s="99"/>
      <c r="HI51" s="99"/>
      <c r="HJ51" s="99" t="str">
        <f>データ!$F$11</f>
        <v>R04</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H30</v>
      </c>
      <c r="JD51" s="99"/>
      <c r="JE51" s="99"/>
      <c r="JF51" s="99"/>
      <c r="JG51" s="99"/>
      <c r="JH51" s="99"/>
      <c r="JI51" s="99"/>
      <c r="JJ51" s="99"/>
      <c r="JK51" s="99"/>
      <c r="JL51" s="99"/>
      <c r="JM51" s="99"/>
      <c r="JN51" s="99"/>
      <c r="JO51" s="99"/>
      <c r="JP51" s="99"/>
      <c r="JQ51" s="99"/>
      <c r="JR51" s="99"/>
      <c r="JS51" s="99"/>
      <c r="JT51" s="99"/>
      <c r="JU51" s="99"/>
      <c r="JV51" s="99" t="str">
        <f>データ!$C$11</f>
        <v>R01</v>
      </c>
      <c r="JW51" s="99"/>
      <c r="JX51" s="99"/>
      <c r="JY51" s="99"/>
      <c r="JZ51" s="99"/>
      <c r="KA51" s="99"/>
      <c r="KB51" s="99"/>
      <c r="KC51" s="99"/>
      <c r="KD51" s="99"/>
      <c r="KE51" s="99"/>
      <c r="KF51" s="99"/>
      <c r="KG51" s="99"/>
      <c r="KH51" s="99"/>
      <c r="KI51" s="99"/>
      <c r="KJ51" s="99"/>
      <c r="KK51" s="99"/>
      <c r="KL51" s="99"/>
      <c r="KM51" s="99"/>
      <c r="KN51" s="99"/>
      <c r="KO51" s="99" t="str">
        <f>データ!$D$11</f>
        <v>R02</v>
      </c>
      <c r="KP51" s="99"/>
      <c r="KQ51" s="99"/>
      <c r="KR51" s="99"/>
      <c r="KS51" s="99"/>
      <c r="KT51" s="99"/>
      <c r="KU51" s="99"/>
      <c r="KV51" s="99"/>
      <c r="KW51" s="99"/>
      <c r="KX51" s="99"/>
      <c r="KY51" s="99"/>
      <c r="KZ51" s="99"/>
      <c r="LA51" s="99"/>
      <c r="LB51" s="99"/>
      <c r="LC51" s="99"/>
      <c r="LD51" s="99"/>
      <c r="LE51" s="99"/>
      <c r="LF51" s="99"/>
      <c r="LG51" s="99"/>
      <c r="LH51" s="99" t="str">
        <f>データ!$E$11</f>
        <v>R03</v>
      </c>
      <c r="LI51" s="99"/>
      <c r="LJ51" s="99"/>
      <c r="LK51" s="99"/>
      <c r="LL51" s="99"/>
      <c r="LM51" s="99"/>
      <c r="LN51" s="99"/>
      <c r="LO51" s="99"/>
      <c r="LP51" s="99"/>
      <c r="LQ51" s="99"/>
      <c r="LR51" s="99"/>
      <c r="LS51" s="99"/>
      <c r="LT51" s="99"/>
      <c r="LU51" s="99"/>
      <c r="LV51" s="99"/>
      <c r="LW51" s="99"/>
      <c r="LX51" s="99"/>
      <c r="LY51" s="99"/>
      <c r="LZ51" s="99"/>
      <c r="MA51" s="99" t="str">
        <f>データ!$F$11</f>
        <v>R04</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76.900000000000006</v>
      </c>
      <c r="EM52" s="98"/>
      <c r="EN52" s="98"/>
      <c r="EO52" s="98"/>
      <c r="EP52" s="98"/>
      <c r="EQ52" s="98"/>
      <c r="ER52" s="98"/>
      <c r="ES52" s="98"/>
      <c r="ET52" s="98"/>
      <c r="EU52" s="98"/>
      <c r="EV52" s="98"/>
      <c r="EW52" s="98"/>
      <c r="EX52" s="98"/>
      <c r="EY52" s="98"/>
      <c r="EZ52" s="98"/>
      <c r="FA52" s="98"/>
      <c r="FB52" s="98"/>
      <c r="FC52" s="98"/>
      <c r="FD52" s="98"/>
      <c r="FE52" s="98">
        <f>データ!BG7</f>
        <v>41.8</v>
      </c>
      <c r="FF52" s="98"/>
      <c r="FG52" s="98"/>
      <c r="FH52" s="98"/>
      <c r="FI52" s="98"/>
      <c r="FJ52" s="98"/>
      <c r="FK52" s="98"/>
      <c r="FL52" s="98"/>
      <c r="FM52" s="98"/>
      <c r="FN52" s="98"/>
      <c r="FO52" s="98"/>
      <c r="FP52" s="98"/>
      <c r="FQ52" s="98"/>
      <c r="FR52" s="98"/>
      <c r="FS52" s="98"/>
      <c r="FT52" s="98"/>
      <c r="FU52" s="98"/>
      <c r="FV52" s="98"/>
      <c r="FW52" s="98"/>
      <c r="FX52" s="98">
        <f>データ!BH7</f>
        <v>0.4</v>
      </c>
      <c r="FY52" s="98"/>
      <c r="FZ52" s="98"/>
      <c r="GA52" s="98"/>
      <c r="GB52" s="98"/>
      <c r="GC52" s="98"/>
      <c r="GD52" s="98"/>
      <c r="GE52" s="98"/>
      <c r="GF52" s="98"/>
      <c r="GG52" s="98"/>
      <c r="GH52" s="98"/>
      <c r="GI52" s="98"/>
      <c r="GJ52" s="98"/>
      <c r="GK52" s="98"/>
      <c r="GL52" s="98"/>
      <c r="GM52" s="98"/>
      <c r="GN52" s="98"/>
      <c r="GO52" s="98"/>
      <c r="GP52" s="98"/>
      <c r="GQ52" s="98">
        <f>データ!BI7</f>
        <v>34</v>
      </c>
      <c r="GR52" s="98"/>
      <c r="GS52" s="98"/>
      <c r="GT52" s="98"/>
      <c r="GU52" s="98"/>
      <c r="GV52" s="98"/>
      <c r="GW52" s="98"/>
      <c r="GX52" s="98"/>
      <c r="GY52" s="98"/>
      <c r="GZ52" s="98"/>
      <c r="HA52" s="98"/>
      <c r="HB52" s="98"/>
      <c r="HC52" s="98"/>
      <c r="HD52" s="98"/>
      <c r="HE52" s="98"/>
      <c r="HF52" s="98"/>
      <c r="HG52" s="98"/>
      <c r="HH52" s="98"/>
      <c r="HI52" s="98"/>
      <c r="HJ52" s="98">
        <f>データ!BJ7</f>
        <v>31</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15652</v>
      </c>
      <c r="JD52" s="97"/>
      <c r="JE52" s="97"/>
      <c r="JF52" s="97"/>
      <c r="JG52" s="97"/>
      <c r="JH52" s="97"/>
      <c r="JI52" s="97"/>
      <c r="JJ52" s="97"/>
      <c r="JK52" s="97"/>
      <c r="JL52" s="97"/>
      <c r="JM52" s="97"/>
      <c r="JN52" s="97"/>
      <c r="JO52" s="97"/>
      <c r="JP52" s="97"/>
      <c r="JQ52" s="97"/>
      <c r="JR52" s="97"/>
      <c r="JS52" s="97"/>
      <c r="JT52" s="97"/>
      <c r="JU52" s="97"/>
      <c r="JV52" s="97">
        <f>データ!BR7</f>
        <v>8224</v>
      </c>
      <c r="JW52" s="97"/>
      <c r="JX52" s="97"/>
      <c r="JY52" s="97"/>
      <c r="JZ52" s="97"/>
      <c r="KA52" s="97"/>
      <c r="KB52" s="97"/>
      <c r="KC52" s="97"/>
      <c r="KD52" s="97"/>
      <c r="KE52" s="97"/>
      <c r="KF52" s="97"/>
      <c r="KG52" s="97"/>
      <c r="KH52" s="97"/>
      <c r="KI52" s="97"/>
      <c r="KJ52" s="97"/>
      <c r="KK52" s="97"/>
      <c r="KL52" s="97"/>
      <c r="KM52" s="97"/>
      <c r="KN52" s="97"/>
      <c r="KO52" s="97">
        <f>データ!BS7</f>
        <v>988</v>
      </c>
      <c r="KP52" s="97"/>
      <c r="KQ52" s="97"/>
      <c r="KR52" s="97"/>
      <c r="KS52" s="97"/>
      <c r="KT52" s="97"/>
      <c r="KU52" s="97"/>
      <c r="KV52" s="97"/>
      <c r="KW52" s="97"/>
      <c r="KX52" s="97"/>
      <c r="KY52" s="97"/>
      <c r="KZ52" s="97"/>
      <c r="LA52" s="97"/>
      <c r="LB52" s="97"/>
      <c r="LC52" s="97"/>
      <c r="LD52" s="97"/>
      <c r="LE52" s="97"/>
      <c r="LF52" s="97"/>
      <c r="LG52" s="97"/>
      <c r="LH52" s="97">
        <f>データ!BT7</f>
        <v>3731</v>
      </c>
      <c r="LI52" s="97"/>
      <c r="LJ52" s="97"/>
      <c r="LK52" s="97"/>
      <c r="LL52" s="97"/>
      <c r="LM52" s="97"/>
      <c r="LN52" s="97"/>
      <c r="LO52" s="97"/>
      <c r="LP52" s="97"/>
      <c r="LQ52" s="97"/>
      <c r="LR52" s="97"/>
      <c r="LS52" s="97"/>
      <c r="LT52" s="97"/>
      <c r="LU52" s="97"/>
      <c r="LV52" s="97"/>
      <c r="LW52" s="97"/>
      <c r="LX52" s="97"/>
      <c r="LY52" s="97"/>
      <c r="LZ52" s="97"/>
      <c r="MA52" s="97">
        <f>データ!BU7</f>
        <v>1703</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14</v>
      </c>
      <c r="V53" s="97"/>
      <c r="W53" s="97"/>
      <c r="X53" s="97"/>
      <c r="Y53" s="97"/>
      <c r="Z53" s="97"/>
      <c r="AA53" s="97"/>
      <c r="AB53" s="97"/>
      <c r="AC53" s="97"/>
      <c r="AD53" s="97"/>
      <c r="AE53" s="97"/>
      <c r="AF53" s="97"/>
      <c r="AG53" s="97"/>
      <c r="AH53" s="97"/>
      <c r="AI53" s="97"/>
      <c r="AJ53" s="97"/>
      <c r="AK53" s="97"/>
      <c r="AL53" s="97"/>
      <c r="AM53" s="97"/>
      <c r="AN53" s="97">
        <f>データ!BA7</f>
        <v>4</v>
      </c>
      <c r="AO53" s="97"/>
      <c r="AP53" s="97"/>
      <c r="AQ53" s="97"/>
      <c r="AR53" s="97"/>
      <c r="AS53" s="97"/>
      <c r="AT53" s="97"/>
      <c r="AU53" s="97"/>
      <c r="AV53" s="97"/>
      <c r="AW53" s="97"/>
      <c r="AX53" s="97"/>
      <c r="AY53" s="97"/>
      <c r="AZ53" s="97"/>
      <c r="BA53" s="97"/>
      <c r="BB53" s="97"/>
      <c r="BC53" s="97"/>
      <c r="BD53" s="97"/>
      <c r="BE53" s="97"/>
      <c r="BF53" s="97"/>
      <c r="BG53" s="97">
        <f>データ!BB7</f>
        <v>98</v>
      </c>
      <c r="BH53" s="97"/>
      <c r="BI53" s="97"/>
      <c r="BJ53" s="97"/>
      <c r="BK53" s="97"/>
      <c r="BL53" s="97"/>
      <c r="BM53" s="97"/>
      <c r="BN53" s="97"/>
      <c r="BO53" s="97"/>
      <c r="BP53" s="97"/>
      <c r="BQ53" s="97"/>
      <c r="BR53" s="97"/>
      <c r="BS53" s="97"/>
      <c r="BT53" s="97"/>
      <c r="BU53" s="97"/>
      <c r="BV53" s="97"/>
      <c r="BW53" s="97"/>
      <c r="BX53" s="97"/>
      <c r="BY53" s="97"/>
      <c r="BZ53" s="97">
        <f>データ!BC7</f>
        <v>166</v>
      </c>
      <c r="CA53" s="97"/>
      <c r="CB53" s="97"/>
      <c r="CC53" s="97"/>
      <c r="CD53" s="97"/>
      <c r="CE53" s="97"/>
      <c r="CF53" s="97"/>
      <c r="CG53" s="97"/>
      <c r="CH53" s="97"/>
      <c r="CI53" s="97"/>
      <c r="CJ53" s="97"/>
      <c r="CK53" s="97"/>
      <c r="CL53" s="97"/>
      <c r="CM53" s="97"/>
      <c r="CN53" s="97"/>
      <c r="CO53" s="97"/>
      <c r="CP53" s="97"/>
      <c r="CQ53" s="97"/>
      <c r="CR53" s="97"/>
      <c r="CS53" s="97">
        <f>データ!BD7</f>
        <v>18</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33.700000000000003</v>
      </c>
      <c r="EM53" s="98"/>
      <c r="EN53" s="98"/>
      <c r="EO53" s="98"/>
      <c r="EP53" s="98"/>
      <c r="EQ53" s="98"/>
      <c r="ER53" s="98"/>
      <c r="ES53" s="98"/>
      <c r="ET53" s="98"/>
      <c r="EU53" s="98"/>
      <c r="EV53" s="98"/>
      <c r="EW53" s="98"/>
      <c r="EX53" s="98"/>
      <c r="EY53" s="98"/>
      <c r="EZ53" s="98"/>
      <c r="FA53" s="98"/>
      <c r="FB53" s="98"/>
      <c r="FC53" s="98"/>
      <c r="FD53" s="98"/>
      <c r="FE53" s="98">
        <f>データ!BL7</f>
        <v>28.9</v>
      </c>
      <c r="FF53" s="98"/>
      <c r="FG53" s="98"/>
      <c r="FH53" s="98"/>
      <c r="FI53" s="98"/>
      <c r="FJ53" s="98"/>
      <c r="FK53" s="98"/>
      <c r="FL53" s="98"/>
      <c r="FM53" s="98"/>
      <c r="FN53" s="98"/>
      <c r="FO53" s="98"/>
      <c r="FP53" s="98"/>
      <c r="FQ53" s="98"/>
      <c r="FR53" s="98"/>
      <c r="FS53" s="98"/>
      <c r="FT53" s="98"/>
      <c r="FU53" s="98"/>
      <c r="FV53" s="98"/>
      <c r="FW53" s="98"/>
      <c r="FX53" s="98">
        <f>データ!BM7</f>
        <v>-56.4</v>
      </c>
      <c r="FY53" s="98"/>
      <c r="FZ53" s="98"/>
      <c r="GA53" s="98"/>
      <c r="GB53" s="98"/>
      <c r="GC53" s="98"/>
      <c r="GD53" s="98"/>
      <c r="GE53" s="98"/>
      <c r="GF53" s="98"/>
      <c r="GG53" s="98"/>
      <c r="GH53" s="98"/>
      <c r="GI53" s="98"/>
      <c r="GJ53" s="98"/>
      <c r="GK53" s="98"/>
      <c r="GL53" s="98"/>
      <c r="GM53" s="98"/>
      <c r="GN53" s="98"/>
      <c r="GO53" s="98"/>
      <c r="GP53" s="98"/>
      <c r="GQ53" s="98">
        <f>データ!BN7</f>
        <v>8.5</v>
      </c>
      <c r="GR53" s="98"/>
      <c r="GS53" s="98"/>
      <c r="GT53" s="98"/>
      <c r="GU53" s="98"/>
      <c r="GV53" s="98"/>
      <c r="GW53" s="98"/>
      <c r="GX53" s="98"/>
      <c r="GY53" s="98"/>
      <c r="GZ53" s="98"/>
      <c r="HA53" s="98"/>
      <c r="HB53" s="98"/>
      <c r="HC53" s="98"/>
      <c r="HD53" s="98"/>
      <c r="HE53" s="98"/>
      <c r="HF53" s="98"/>
      <c r="HG53" s="98"/>
      <c r="HH53" s="98"/>
      <c r="HI53" s="98"/>
      <c r="HJ53" s="98">
        <f>データ!BO7</f>
        <v>26.6</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6546</v>
      </c>
      <c r="JD53" s="97"/>
      <c r="JE53" s="97"/>
      <c r="JF53" s="97"/>
      <c r="JG53" s="97"/>
      <c r="JH53" s="97"/>
      <c r="JI53" s="97"/>
      <c r="JJ53" s="97"/>
      <c r="JK53" s="97"/>
      <c r="JL53" s="97"/>
      <c r="JM53" s="97"/>
      <c r="JN53" s="97"/>
      <c r="JO53" s="97"/>
      <c r="JP53" s="97"/>
      <c r="JQ53" s="97"/>
      <c r="JR53" s="97"/>
      <c r="JS53" s="97"/>
      <c r="JT53" s="97"/>
      <c r="JU53" s="97"/>
      <c r="JV53" s="97">
        <f>データ!BW7</f>
        <v>8262</v>
      </c>
      <c r="JW53" s="97"/>
      <c r="JX53" s="97"/>
      <c r="JY53" s="97"/>
      <c r="JZ53" s="97"/>
      <c r="KA53" s="97"/>
      <c r="KB53" s="97"/>
      <c r="KC53" s="97"/>
      <c r="KD53" s="97"/>
      <c r="KE53" s="97"/>
      <c r="KF53" s="97"/>
      <c r="KG53" s="97"/>
      <c r="KH53" s="97"/>
      <c r="KI53" s="97"/>
      <c r="KJ53" s="97"/>
      <c r="KK53" s="97"/>
      <c r="KL53" s="97"/>
      <c r="KM53" s="97"/>
      <c r="KN53" s="97"/>
      <c r="KO53" s="97">
        <f>データ!BX7</f>
        <v>1059</v>
      </c>
      <c r="KP53" s="97"/>
      <c r="KQ53" s="97"/>
      <c r="KR53" s="97"/>
      <c r="KS53" s="97"/>
      <c r="KT53" s="97"/>
      <c r="KU53" s="97"/>
      <c r="KV53" s="97"/>
      <c r="KW53" s="97"/>
      <c r="KX53" s="97"/>
      <c r="KY53" s="97"/>
      <c r="KZ53" s="97"/>
      <c r="LA53" s="97"/>
      <c r="LB53" s="97"/>
      <c r="LC53" s="97"/>
      <c r="LD53" s="97"/>
      <c r="LE53" s="97"/>
      <c r="LF53" s="97"/>
      <c r="LG53" s="97"/>
      <c r="LH53" s="97">
        <f>データ!BY7</f>
        <v>4153</v>
      </c>
      <c r="LI53" s="97"/>
      <c r="LJ53" s="97"/>
      <c r="LK53" s="97"/>
      <c r="LL53" s="97"/>
      <c r="LM53" s="97"/>
      <c r="LN53" s="97"/>
      <c r="LO53" s="97"/>
      <c r="LP53" s="97"/>
      <c r="LQ53" s="97"/>
      <c r="LR53" s="97"/>
      <c r="LS53" s="97"/>
      <c r="LT53" s="97"/>
      <c r="LU53" s="97"/>
      <c r="LV53" s="97"/>
      <c r="LW53" s="97"/>
      <c r="LX53" s="97"/>
      <c r="LY53" s="97"/>
      <c r="LZ53" s="97"/>
      <c r="MA53" s="97">
        <f>データ!BZ7</f>
        <v>6140</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140</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251437</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H30</v>
      </c>
      <c r="S76" s="92"/>
      <c r="T76" s="92"/>
      <c r="U76" s="92"/>
      <c r="V76" s="92"/>
      <c r="W76" s="92"/>
      <c r="X76" s="92"/>
      <c r="Y76" s="92"/>
      <c r="Z76" s="92"/>
      <c r="AA76" s="92"/>
      <c r="AB76" s="92"/>
      <c r="AC76" s="92"/>
      <c r="AD76" s="92"/>
      <c r="AE76" s="92"/>
      <c r="AF76" s="93"/>
      <c r="AG76" s="91" t="str">
        <f>データ!$C$11</f>
        <v>R01</v>
      </c>
      <c r="AH76" s="92"/>
      <c r="AI76" s="92"/>
      <c r="AJ76" s="92"/>
      <c r="AK76" s="92"/>
      <c r="AL76" s="92"/>
      <c r="AM76" s="92"/>
      <c r="AN76" s="92"/>
      <c r="AO76" s="92"/>
      <c r="AP76" s="92"/>
      <c r="AQ76" s="92"/>
      <c r="AR76" s="92"/>
      <c r="AS76" s="92"/>
      <c r="AT76" s="92"/>
      <c r="AU76" s="93"/>
      <c r="AV76" s="91" t="str">
        <f>データ!$D$11</f>
        <v>R02</v>
      </c>
      <c r="AW76" s="92"/>
      <c r="AX76" s="92"/>
      <c r="AY76" s="92"/>
      <c r="AZ76" s="92"/>
      <c r="BA76" s="92"/>
      <c r="BB76" s="92"/>
      <c r="BC76" s="92"/>
      <c r="BD76" s="92"/>
      <c r="BE76" s="92"/>
      <c r="BF76" s="92"/>
      <c r="BG76" s="92"/>
      <c r="BH76" s="92"/>
      <c r="BI76" s="92"/>
      <c r="BJ76" s="93"/>
      <c r="BK76" s="91" t="str">
        <f>データ!$E$11</f>
        <v>R03</v>
      </c>
      <c r="BL76" s="92"/>
      <c r="BM76" s="92"/>
      <c r="BN76" s="92"/>
      <c r="BO76" s="92"/>
      <c r="BP76" s="92"/>
      <c r="BQ76" s="92"/>
      <c r="BR76" s="92"/>
      <c r="BS76" s="92"/>
      <c r="BT76" s="92"/>
      <c r="BU76" s="92"/>
      <c r="BV76" s="92"/>
      <c r="BW76" s="92"/>
      <c r="BX76" s="92"/>
      <c r="BY76" s="93"/>
      <c r="BZ76" s="91" t="str">
        <f>データ!$F$11</f>
        <v>R04</v>
      </c>
      <c r="CA76" s="92"/>
      <c r="CB76" s="92"/>
      <c r="CC76" s="92"/>
      <c r="CD76" s="92"/>
      <c r="CE76" s="92"/>
      <c r="CF76" s="92"/>
      <c r="CG76" s="92"/>
      <c r="CH76" s="92"/>
      <c r="CI76" s="92"/>
      <c r="CJ76" s="92"/>
      <c r="CK76" s="92"/>
      <c r="CL76" s="92"/>
      <c r="CM76" s="92"/>
      <c r="CN76" s="93"/>
      <c r="CO76" s="2"/>
      <c r="CP76" s="2"/>
      <c r="CQ76" s="2"/>
      <c r="CR76" s="2"/>
      <c r="CS76" s="2"/>
      <c r="CT76" s="2"/>
      <c r="CU76" s="2"/>
      <c r="CV76" s="82">
        <f>データ!CN7</f>
        <v>331</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H30</v>
      </c>
      <c r="GM76" s="92"/>
      <c r="GN76" s="92"/>
      <c r="GO76" s="92"/>
      <c r="GP76" s="92"/>
      <c r="GQ76" s="92"/>
      <c r="GR76" s="92"/>
      <c r="GS76" s="92"/>
      <c r="GT76" s="92"/>
      <c r="GU76" s="92"/>
      <c r="GV76" s="92"/>
      <c r="GW76" s="92"/>
      <c r="GX76" s="92"/>
      <c r="GY76" s="92"/>
      <c r="GZ76" s="93"/>
      <c r="HA76" s="91" t="str">
        <f>データ!$C$11</f>
        <v>R01</v>
      </c>
      <c r="HB76" s="92"/>
      <c r="HC76" s="92"/>
      <c r="HD76" s="92"/>
      <c r="HE76" s="92"/>
      <c r="HF76" s="92"/>
      <c r="HG76" s="92"/>
      <c r="HH76" s="92"/>
      <c r="HI76" s="92"/>
      <c r="HJ76" s="92"/>
      <c r="HK76" s="92"/>
      <c r="HL76" s="92"/>
      <c r="HM76" s="92"/>
      <c r="HN76" s="92"/>
      <c r="HO76" s="93"/>
      <c r="HP76" s="91" t="str">
        <f>データ!$D$11</f>
        <v>R02</v>
      </c>
      <c r="HQ76" s="92"/>
      <c r="HR76" s="92"/>
      <c r="HS76" s="92"/>
      <c r="HT76" s="92"/>
      <c r="HU76" s="92"/>
      <c r="HV76" s="92"/>
      <c r="HW76" s="92"/>
      <c r="HX76" s="92"/>
      <c r="HY76" s="92"/>
      <c r="HZ76" s="92"/>
      <c r="IA76" s="92"/>
      <c r="IB76" s="92"/>
      <c r="IC76" s="92"/>
      <c r="ID76" s="93"/>
      <c r="IE76" s="91" t="str">
        <f>データ!$E$11</f>
        <v>R03</v>
      </c>
      <c r="IF76" s="92"/>
      <c r="IG76" s="92"/>
      <c r="IH76" s="92"/>
      <c r="II76" s="92"/>
      <c r="IJ76" s="92"/>
      <c r="IK76" s="92"/>
      <c r="IL76" s="92"/>
      <c r="IM76" s="92"/>
      <c r="IN76" s="92"/>
      <c r="IO76" s="92"/>
      <c r="IP76" s="92"/>
      <c r="IQ76" s="92"/>
      <c r="IR76" s="92"/>
      <c r="IS76" s="93"/>
      <c r="IT76" s="91" t="str">
        <f>データ!$F$11</f>
        <v>R04</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H30</v>
      </c>
      <c r="KB76" s="92"/>
      <c r="KC76" s="92"/>
      <c r="KD76" s="92"/>
      <c r="KE76" s="92"/>
      <c r="KF76" s="92"/>
      <c r="KG76" s="92"/>
      <c r="KH76" s="92"/>
      <c r="KI76" s="92"/>
      <c r="KJ76" s="92"/>
      <c r="KK76" s="92"/>
      <c r="KL76" s="92"/>
      <c r="KM76" s="92"/>
      <c r="KN76" s="92"/>
      <c r="KO76" s="93"/>
      <c r="KP76" s="91" t="str">
        <f>データ!$C$11</f>
        <v>R01</v>
      </c>
      <c r="KQ76" s="92"/>
      <c r="KR76" s="92"/>
      <c r="KS76" s="92"/>
      <c r="KT76" s="92"/>
      <c r="KU76" s="92"/>
      <c r="KV76" s="92"/>
      <c r="KW76" s="92"/>
      <c r="KX76" s="92"/>
      <c r="KY76" s="92"/>
      <c r="KZ76" s="92"/>
      <c r="LA76" s="92"/>
      <c r="LB76" s="92"/>
      <c r="LC76" s="92"/>
      <c r="LD76" s="93"/>
      <c r="LE76" s="91" t="str">
        <f>データ!$D$11</f>
        <v>R02</v>
      </c>
      <c r="LF76" s="92"/>
      <c r="LG76" s="92"/>
      <c r="LH76" s="92"/>
      <c r="LI76" s="92"/>
      <c r="LJ76" s="92"/>
      <c r="LK76" s="92"/>
      <c r="LL76" s="92"/>
      <c r="LM76" s="92"/>
      <c r="LN76" s="92"/>
      <c r="LO76" s="92"/>
      <c r="LP76" s="92"/>
      <c r="LQ76" s="92"/>
      <c r="LR76" s="92"/>
      <c r="LS76" s="93"/>
      <c r="LT76" s="91" t="str">
        <f>データ!$E$11</f>
        <v>R03</v>
      </c>
      <c r="LU76" s="92"/>
      <c r="LV76" s="92"/>
      <c r="LW76" s="92"/>
      <c r="LX76" s="92"/>
      <c r="LY76" s="92"/>
      <c r="LZ76" s="92"/>
      <c r="MA76" s="92"/>
      <c r="MB76" s="92"/>
      <c r="MC76" s="92"/>
      <c r="MD76" s="92"/>
      <c r="ME76" s="92"/>
      <c r="MF76" s="92"/>
      <c r="MG76" s="92"/>
      <c r="MH76" s="93"/>
      <c r="MI76" s="91" t="str">
        <f>データ!$F$11</f>
        <v>R04</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51.7</v>
      </c>
      <c r="KB78" s="67"/>
      <c r="KC78" s="67"/>
      <c r="KD78" s="67"/>
      <c r="KE78" s="67"/>
      <c r="KF78" s="67"/>
      <c r="KG78" s="67"/>
      <c r="KH78" s="67"/>
      <c r="KI78" s="67"/>
      <c r="KJ78" s="67"/>
      <c r="KK78" s="67"/>
      <c r="KL78" s="67"/>
      <c r="KM78" s="67"/>
      <c r="KN78" s="67"/>
      <c r="KO78" s="68"/>
      <c r="KP78" s="66">
        <f>データ!DF7</f>
        <v>51.5</v>
      </c>
      <c r="KQ78" s="67"/>
      <c r="KR78" s="67"/>
      <c r="KS78" s="67"/>
      <c r="KT78" s="67"/>
      <c r="KU78" s="67"/>
      <c r="KV78" s="67"/>
      <c r="KW78" s="67"/>
      <c r="KX78" s="67"/>
      <c r="KY78" s="67"/>
      <c r="KZ78" s="67"/>
      <c r="LA78" s="67"/>
      <c r="LB78" s="67"/>
      <c r="LC78" s="67"/>
      <c r="LD78" s="68"/>
      <c r="LE78" s="66">
        <f>データ!DG7</f>
        <v>764.6</v>
      </c>
      <c r="LF78" s="67"/>
      <c r="LG78" s="67"/>
      <c r="LH78" s="67"/>
      <c r="LI78" s="67"/>
      <c r="LJ78" s="67"/>
      <c r="LK78" s="67"/>
      <c r="LL78" s="67"/>
      <c r="LM78" s="67"/>
      <c r="LN78" s="67"/>
      <c r="LO78" s="67"/>
      <c r="LP78" s="67"/>
      <c r="LQ78" s="67"/>
      <c r="LR78" s="67"/>
      <c r="LS78" s="68"/>
      <c r="LT78" s="66">
        <f>データ!DH7</f>
        <v>70</v>
      </c>
      <c r="LU78" s="67"/>
      <c r="LV78" s="67"/>
      <c r="LW78" s="67"/>
      <c r="LX78" s="67"/>
      <c r="LY78" s="67"/>
      <c r="LZ78" s="67"/>
      <c r="MA78" s="67"/>
      <c r="MB78" s="67"/>
      <c r="MC78" s="67"/>
      <c r="MD78" s="67"/>
      <c r="ME78" s="67"/>
      <c r="MF78" s="67"/>
      <c r="MG78" s="67"/>
      <c r="MH78" s="68"/>
      <c r="MI78" s="66">
        <f>データ!DI7</f>
        <v>47.6</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49</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RD0yrLqxzq56KlQErSvLbsb9gQJNwrvGUyee7/pJ0OBQSYCKzQU2Hc5y4cehVcvD9TIaeXmAbdp3m67teBeAgw==" saltValue="0zU4flV7eT1LoO9X5x/4ew=="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41" t="s">
        <v>59</v>
      </c>
      <c r="I3" s="142"/>
      <c r="J3" s="142"/>
      <c r="K3" s="142"/>
      <c r="L3" s="142"/>
      <c r="M3" s="142"/>
      <c r="N3" s="142"/>
      <c r="O3" s="142"/>
      <c r="P3" s="142"/>
      <c r="Q3" s="142"/>
      <c r="R3" s="142"/>
      <c r="S3" s="142"/>
      <c r="T3" s="142"/>
      <c r="U3" s="142"/>
      <c r="V3" s="142"/>
      <c r="W3" s="142"/>
      <c r="X3" s="142"/>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15">
      <c r="A4" s="37" t="s">
        <v>63</v>
      </c>
      <c r="B4" s="45"/>
      <c r="C4" s="45"/>
      <c r="D4" s="45"/>
      <c r="E4" s="45"/>
      <c r="F4" s="45"/>
      <c r="G4" s="45"/>
      <c r="H4" s="143"/>
      <c r="I4" s="144"/>
      <c r="J4" s="144"/>
      <c r="K4" s="144"/>
      <c r="L4" s="144"/>
      <c r="M4" s="144"/>
      <c r="N4" s="144"/>
      <c r="O4" s="144"/>
      <c r="P4" s="144"/>
      <c r="Q4" s="144"/>
      <c r="R4" s="144"/>
      <c r="S4" s="144"/>
      <c r="T4" s="144"/>
      <c r="U4" s="144"/>
      <c r="V4" s="144"/>
      <c r="W4" s="144"/>
      <c r="X4" s="144"/>
      <c r="Y4" s="138" t="s">
        <v>64</v>
      </c>
      <c r="Z4" s="139"/>
      <c r="AA4" s="139"/>
      <c r="AB4" s="139"/>
      <c r="AC4" s="139"/>
      <c r="AD4" s="139"/>
      <c r="AE4" s="139"/>
      <c r="AF4" s="139"/>
      <c r="AG4" s="139"/>
      <c r="AH4" s="139"/>
      <c r="AI4" s="140"/>
      <c r="AJ4" s="145" t="s">
        <v>65</v>
      </c>
      <c r="AK4" s="145"/>
      <c r="AL4" s="145"/>
      <c r="AM4" s="145"/>
      <c r="AN4" s="145"/>
      <c r="AO4" s="145"/>
      <c r="AP4" s="145"/>
      <c r="AQ4" s="145"/>
      <c r="AR4" s="145"/>
      <c r="AS4" s="145"/>
      <c r="AT4" s="145"/>
      <c r="AU4" s="146" t="s">
        <v>66</v>
      </c>
      <c r="AV4" s="145"/>
      <c r="AW4" s="145"/>
      <c r="AX4" s="145"/>
      <c r="AY4" s="145"/>
      <c r="AZ4" s="145"/>
      <c r="BA4" s="145"/>
      <c r="BB4" s="145"/>
      <c r="BC4" s="145"/>
      <c r="BD4" s="145"/>
      <c r="BE4" s="145"/>
      <c r="BF4" s="145" t="s">
        <v>67</v>
      </c>
      <c r="BG4" s="145"/>
      <c r="BH4" s="145"/>
      <c r="BI4" s="145"/>
      <c r="BJ4" s="145"/>
      <c r="BK4" s="145"/>
      <c r="BL4" s="145"/>
      <c r="BM4" s="145"/>
      <c r="BN4" s="145"/>
      <c r="BO4" s="145"/>
      <c r="BP4" s="145"/>
      <c r="BQ4" s="146" t="s">
        <v>68</v>
      </c>
      <c r="BR4" s="145"/>
      <c r="BS4" s="145"/>
      <c r="BT4" s="145"/>
      <c r="BU4" s="145"/>
      <c r="BV4" s="145"/>
      <c r="BW4" s="145"/>
      <c r="BX4" s="145"/>
      <c r="BY4" s="145"/>
      <c r="BZ4" s="145"/>
      <c r="CA4" s="145"/>
      <c r="CB4" s="145" t="s">
        <v>69</v>
      </c>
      <c r="CC4" s="145"/>
      <c r="CD4" s="145"/>
      <c r="CE4" s="145"/>
      <c r="CF4" s="145"/>
      <c r="CG4" s="145"/>
      <c r="CH4" s="145"/>
      <c r="CI4" s="145"/>
      <c r="CJ4" s="145"/>
      <c r="CK4" s="145"/>
      <c r="CL4" s="145"/>
      <c r="CM4" s="147" t="s">
        <v>70</v>
      </c>
      <c r="CN4" s="147" t="s">
        <v>71</v>
      </c>
      <c r="CO4" s="138" t="s">
        <v>72</v>
      </c>
      <c r="CP4" s="139"/>
      <c r="CQ4" s="139"/>
      <c r="CR4" s="139"/>
      <c r="CS4" s="139"/>
      <c r="CT4" s="139"/>
      <c r="CU4" s="139"/>
      <c r="CV4" s="139"/>
      <c r="CW4" s="139"/>
      <c r="CX4" s="139"/>
      <c r="CY4" s="140"/>
      <c r="CZ4" s="145" t="s">
        <v>73</v>
      </c>
      <c r="DA4" s="145"/>
      <c r="DB4" s="145"/>
      <c r="DC4" s="145"/>
      <c r="DD4" s="145"/>
      <c r="DE4" s="145"/>
      <c r="DF4" s="145"/>
      <c r="DG4" s="145"/>
      <c r="DH4" s="145"/>
      <c r="DI4" s="145"/>
      <c r="DJ4" s="145"/>
      <c r="DK4" s="138" t="s">
        <v>74</v>
      </c>
      <c r="DL4" s="139"/>
      <c r="DM4" s="139"/>
      <c r="DN4" s="139"/>
      <c r="DO4" s="139"/>
      <c r="DP4" s="139"/>
      <c r="DQ4" s="139"/>
      <c r="DR4" s="139"/>
      <c r="DS4" s="139"/>
      <c r="DT4" s="139"/>
      <c r="DU4" s="140"/>
    </row>
    <row r="5" spans="1:125" x14ac:dyDescent="0.15">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101</v>
      </c>
      <c r="AK5" s="47" t="s">
        <v>102</v>
      </c>
      <c r="AL5" s="47" t="s">
        <v>92</v>
      </c>
      <c r="AM5" s="47" t="s">
        <v>93</v>
      </c>
      <c r="AN5" s="47" t="s">
        <v>103</v>
      </c>
      <c r="AO5" s="47" t="s">
        <v>95</v>
      </c>
      <c r="AP5" s="47" t="s">
        <v>96</v>
      </c>
      <c r="AQ5" s="47" t="s">
        <v>97</v>
      </c>
      <c r="AR5" s="47" t="s">
        <v>98</v>
      </c>
      <c r="AS5" s="47" t="s">
        <v>99</v>
      </c>
      <c r="AT5" s="47" t="s">
        <v>100</v>
      </c>
      <c r="AU5" s="47" t="s">
        <v>90</v>
      </c>
      <c r="AV5" s="47" t="s">
        <v>104</v>
      </c>
      <c r="AW5" s="47" t="s">
        <v>105</v>
      </c>
      <c r="AX5" s="47" t="s">
        <v>93</v>
      </c>
      <c r="AY5" s="47" t="s">
        <v>94</v>
      </c>
      <c r="AZ5" s="47" t="s">
        <v>95</v>
      </c>
      <c r="BA5" s="47" t="s">
        <v>96</v>
      </c>
      <c r="BB5" s="47" t="s">
        <v>97</v>
      </c>
      <c r="BC5" s="47" t="s">
        <v>98</v>
      </c>
      <c r="BD5" s="47" t="s">
        <v>99</v>
      </c>
      <c r="BE5" s="47" t="s">
        <v>100</v>
      </c>
      <c r="BF5" s="47" t="s">
        <v>106</v>
      </c>
      <c r="BG5" s="47" t="s">
        <v>91</v>
      </c>
      <c r="BH5" s="47" t="s">
        <v>107</v>
      </c>
      <c r="BI5" s="47" t="s">
        <v>108</v>
      </c>
      <c r="BJ5" s="47" t="s">
        <v>109</v>
      </c>
      <c r="BK5" s="47" t="s">
        <v>95</v>
      </c>
      <c r="BL5" s="47" t="s">
        <v>96</v>
      </c>
      <c r="BM5" s="47" t="s">
        <v>97</v>
      </c>
      <c r="BN5" s="47" t="s">
        <v>98</v>
      </c>
      <c r="BO5" s="47" t="s">
        <v>99</v>
      </c>
      <c r="BP5" s="47" t="s">
        <v>100</v>
      </c>
      <c r="BQ5" s="47" t="s">
        <v>110</v>
      </c>
      <c r="BR5" s="47" t="s">
        <v>91</v>
      </c>
      <c r="BS5" s="47" t="s">
        <v>92</v>
      </c>
      <c r="BT5" s="47" t="s">
        <v>108</v>
      </c>
      <c r="BU5" s="47" t="s">
        <v>103</v>
      </c>
      <c r="BV5" s="47" t="s">
        <v>95</v>
      </c>
      <c r="BW5" s="47" t="s">
        <v>96</v>
      </c>
      <c r="BX5" s="47" t="s">
        <v>97</v>
      </c>
      <c r="BY5" s="47" t="s">
        <v>98</v>
      </c>
      <c r="BZ5" s="47" t="s">
        <v>99</v>
      </c>
      <c r="CA5" s="47" t="s">
        <v>100</v>
      </c>
      <c r="CB5" s="47" t="s">
        <v>90</v>
      </c>
      <c r="CC5" s="47" t="s">
        <v>111</v>
      </c>
      <c r="CD5" s="47" t="s">
        <v>92</v>
      </c>
      <c r="CE5" s="47" t="s">
        <v>112</v>
      </c>
      <c r="CF5" s="47" t="s">
        <v>109</v>
      </c>
      <c r="CG5" s="47" t="s">
        <v>95</v>
      </c>
      <c r="CH5" s="47" t="s">
        <v>96</v>
      </c>
      <c r="CI5" s="47" t="s">
        <v>97</v>
      </c>
      <c r="CJ5" s="47" t="s">
        <v>98</v>
      </c>
      <c r="CK5" s="47" t="s">
        <v>99</v>
      </c>
      <c r="CL5" s="47" t="s">
        <v>100</v>
      </c>
      <c r="CM5" s="148"/>
      <c r="CN5" s="148"/>
      <c r="CO5" s="47" t="s">
        <v>90</v>
      </c>
      <c r="CP5" s="47" t="s">
        <v>111</v>
      </c>
      <c r="CQ5" s="47" t="s">
        <v>92</v>
      </c>
      <c r="CR5" s="47" t="s">
        <v>93</v>
      </c>
      <c r="CS5" s="47" t="s">
        <v>113</v>
      </c>
      <c r="CT5" s="47" t="s">
        <v>95</v>
      </c>
      <c r="CU5" s="47" t="s">
        <v>96</v>
      </c>
      <c r="CV5" s="47" t="s">
        <v>97</v>
      </c>
      <c r="CW5" s="47" t="s">
        <v>98</v>
      </c>
      <c r="CX5" s="47" t="s">
        <v>99</v>
      </c>
      <c r="CY5" s="47" t="s">
        <v>100</v>
      </c>
      <c r="CZ5" s="47" t="s">
        <v>90</v>
      </c>
      <c r="DA5" s="47" t="s">
        <v>114</v>
      </c>
      <c r="DB5" s="47" t="s">
        <v>115</v>
      </c>
      <c r="DC5" s="47" t="s">
        <v>108</v>
      </c>
      <c r="DD5" s="47" t="s">
        <v>94</v>
      </c>
      <c r="DE5" s="47" t="s">
        <v>95</v>
      </c>
      <c r="DF5" s="47" t="s">
        <v>96</v>
      </c>
      <c r="DG5" s="47" t="s">
        <v>97</v>
      </c>
      <c r="DH5" s="47" t="s">
        <v>98</v>
      </c>
      <c r="DI5" s="47" t="s">
        <v>99</v>
      </c>
      <c r="DJ5" s="47" t="s">
        <v>35</v>
      </c>
      <c r="DK5" s="47" t="s">
        <v>90</v>
      </c>
      <c r="DL5" s="47" t="s">
        <v>91</v>
      </c>
      <c r="DM5" s="47" t="s">
        <v>92</v>
      </c>
      <c r="DN5" s="47" t="s">
        <v>108</v>
      </c>
      <c r="DO5" s="47" t="s">
        <v>103</v>
      </c>
      <c r="DP5" s="47" t="s">
        <v>95</v>
      </c>
      <c r="DQ5" s="47" t="s">
        <v>96</v>
      </c>
      <c r="DR5" s="47" t="s">
        <v>97</v>
      </c>
      <c r="DS5" s="47" t="s">
        <v>98</v>
      </c>
      <c r="DT5" s="47" t="s">
        <v>99</v>
      </c>
      <c r="DU5" s="47" t="s">
        <v>100</v>
      </c>
    </row>
    <row r="6" spans="1:125" s="54" customFormat="1" x14ac:dyDescent="0.15">
      <c r="A6" s="37" t="s">
        <v>116</v>
      </c>
      <c r="B6" s="48">
        <f>B8</f>
        <v>2022</v>
      </c>
      <c r="C6" s="48">
        <f t="shared" ref="C6:X6" si="1">C8</f>
        <v>34029</v>
      </c>
      <c r="D6" s="48">
        <f t="shared" si="1"/>
        <v>47</v>
      </c>
      <c r="E6" s="48">
        <f t="shared" si="1"/>
        <v>14</v>
      </c>
      <c r="F6" s="48">
        <f t="shared" si="1"/>
        <v>0</v>
      </c>
      <c r="G6" s="48">
        <f t="shared" si="1"/>
        <v>2</v>
      </c>
      <c r="H6" s="48" t="str">
        <f>SUBSTITUTE(H8,"　","")</f>
        <v>岩手県平泉町</v>
      </c>
      <c r="I6" s="48" t="str">
        <f t="shared" si="1"/>
        <v>毛越寺駐車場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49</v>
      </c>
      <c r="S6" s="50" t="str">
        <f t="shared" si="1"/>
        <v>商業施設</v>
      </c>
      <c r="T6" s="50" t="str">
        <f t="shared" si="1"/>
        <v>無</v>
      </c>
      <c r="U6" s="51">
        <f t="shared" si="1"/>
        <v>11928</v>
      </c>
      <c r="V6" s="51">
        <f t="shared" si="1"/>
        <v>330</v>
      </c>
      <c r="W6" s="51">
        <f t="shared" si="1"/>
        <v>750</v>
      </c>
      <c r="X6" s="50" t="str">
        <f t="shared" si="1"/>
        <v>無</v>
      </c>
      <c r="Y6" s="52">
        <f>IF(Y8="-",NA(),Y8)</f>
        <v>438.4</v>
      </c>
      <c r="Z6" s="52">
        <f t="shared" ref="Z6:AH6" si="2">IF(Z8="-",NA(),Z8)</f>
        <v>172.4</v>
      </c>
      <c r="AA6" s="52">
        <f t="shared" si="2"/>
        <v>127.3</v>
      </c>
      <c r="AB6" s="52">
        <f t="shared" si="2"/>
        <v>143.6</v>
      </c>
      <c r="AC6" s="52">
        <f t="shared" si="2"/>
        <v>140.9</v>
      </c>
      <c r="AD6" s="52">
        <f t="shared" si="2"/>
        <v>465.2</v>
      </c>
      <c r="AE6" s="52">
        <f t="shared" si="2"/>
        <v>1736.5</v>
      </c>
      <c r="AF6" s="52">
        <f t="shared" si="2"/>
        <v>3200.8</v>
      </c>
      <c r="AG6" s="52">
        <f t="shared" si="2"/>
        <v>338.4</v>
      </c>
      <c r="AH6" s="52">
        <f t="shared" si="2"/>
        <v>1268.9000000000001</v>
      </c>
      <c r="AI6" s="49" t="str">
        <f>IF(AI8="-","",IF(AI8="-","【-】","【"&amp;SUBSTITUTE(TEXT(AI8,"#,##0.0"),"-","△")&amp;"】"))</f>
        <v>【676.8】</v>
      </c>
      <c r="AJ6" s="52">
        <f>IF(AJ8="-",NA(),AJ8)</f>
        <v>0</v>
      </c>
      <c r="AK6" s="52">
        <f t="shared" ref="AK6:AS6" si="3">IF(AK8="-",NA(),AK8)</f>
        <v>0</v>
      </c>
      <c r="AL6" s="52">
        <f t="shared" si="3"/>
        <v>0</v>
      </c>
      <c r="AM6" s="52">
        <f t="shared" si="3"/>
        <v>0</v>
      </c>
      <c r="AN6" s="52">
        <f t="shared" si="3"/>
        <v>0</v>
      </c>
      <c r="AO6" s="52">
        <f t="shared" si="3"/>
        <v>9.6999999999999993</v>
      </c>
      <c r="AP6" s="52">
        <f t="shared" si="3"/>
        <v>1.3</v>
      </c>
      <c r="AQ6" s="52">
        <f t="shared" si="3"/>
        <v>4.8</v>
      </c>
      <c r="AR6" s="52">
        <f t="shared" si="3"/>
        <v>5.0999999999999996</v>
      </c>
      <c r="AS6" s="52">
        <f t="shared" si="3"/>
        <v>1.9</v>
      </c>
      <c r="AT6" s="49" t="str">
        <f>IF(AT8="-","",IF(AT8="-","【-】","【"&amp;SUBSTITUTE(TEXT(AT8,"#,##0.0"),"-","△")&amp;"】"))</f>
        <v>【3.6】</v>
      </c>
      <c r="AU6" s="53">
        <f>IF(AU8="-",NA(),AU8)</f>
        <v>0</v>
      </c>
      <c r="AV6" s="53">
        <f t="shared" ref="AV6:BD6" si="4">IF(AV8="-",NA(),AV8)</f>
        <v>0</v>
      </c>
      <c r="AW6" s="53">
        <f t="shared" si="4"/>
        <v>0</v>
      </c>
      <c r="AX6" s="53">
        <f t="shared" si="4"/>
        <v>0</v>
      </c>
      <c r="AY6" s="53">
        <f t="shared" si="4"/>
        <v>0</v>
      </c>
      <c r="AZ6" s="53">
        <f t="shared" si="4"/>
        <v>14</v>
      </c>
      <c r="BA6" s="53">
        <f t="shared" si="4"/>
        <v>4</v>
      </c>
      <c r="BB6" s="53">
        <f t="shared" si="4"/>
        <v>98</v>
      </c>
      <c r="BC6" s="53">
        <f t="shared" si="4"/>
        <v>166</v>
      </c>
      <c r="BD6" s="53">
        <f t="shared" si="4"/>
        <v>18</v>
      </c>
      <c r="BE6" s="51" t="str">
        <f>IF(BE8="-","",IF(BE8="-","【-】","【"&amp;SUBSTITUTE(TEXT(BE8,"#,##0"),"-","△")&amp;"】"))</f>
        <v>【33】</v>
      </c>
      <c r="BF6" s="52">
        <f>IF(BF8="-",NA(),BF8)</f>
        <v>76.900000000000006</v>
      </c>
      <c r="BG6" s="52">
        <f t="shared" ref="BG6:BO6" si="5">IF(BG8="-",NA(),BG8)</f>
        <v>41.8</v>
      </c>
      <c r="BH6" s="52">
        <f t="shared" si="5"/>
        <v>0.4</v>
      </c>
      <c r="BI6" s="52">
        <f t="shared" si="5"/>
        <v>34</v>
      </c>
      <c r="BJ6" s="52">
        <f t="shared" si="5"/>
        <v>31</v>
      </c>
      <c r="BK6" s="52">
        <f t="shared" si="5"/>
        <v>33.700000000000003</v>
      </c>
      <c r="BL6" s="52">
        <f t="shared" si="5"/>
        <v>28.9</v>
      </c>
      <c r="BM6" s="52">
        <f t="shared" si="5"/>
        <v>-56.4</v>
      </c>
      <c r="BN6" s="52">
        <f t="shared" si="5"/>
        <v>8.5</v>
      </c>
      <c r="BO6" s="52">
        <f t="shared" si="5"/>
        <v>26.6</v>
      </c>
      <c r="BP6" s="49" t="str">
        <f>IF(BP8="-","",IF(BP8="-","【-】","【"&amp;SUBSTITUTE(TEXT(BP8,"#,##0.0"),"-","△")&amp;"】"))</f>
        <v>【12.8】</v>
      </c>
      <c r="BQ6" s="53">
        <f>IF(BQ8="-",NA(),BQ8)</f>
        <v>15652</v>
      </c>
      <c r="BR6" s="53">
        <f t="shared" ref="BR6:BZ6" si="6">IF(BR8="-",NA(),BR8)</f>
        <v>8224</v>
      </c>
      <c r="BS6" s="53">
        <f t="shared" si="6"/>
        <v>988</v>
      </c>
      <c r="BT6" s="53">
        <f t="shared" si="6"/>
        <v>3731</v>
      </c>
      <c r="BU6" s="53">
        <f t="shared" si="6"/>
        <v>1703</v>
      </c>
      <c r="BV6" s="53">
        <f t="shared" si="6"/>
        <v>6546</v>
      </c>
      <c r="BW6" s="53">
        <f t="shared" si="6"/>
        <v>8262</v>
      </c>
      <c r="BX6" s="53">
        <f t="shared" si="6"/>
        <v>1059</v>
      </c>
      <c r="BY6" s="53">
        <f t="shared" si="6"/>
        <v>4153</v>
      </c>
      <c r="BZ6" s="53">
        <f t="shared" si="6"/>
        <v>6140</v>
      </c>
      <c r="CA6" s="51" t="str">
        <f>IF(CA8="-","",IF(CA8="-","【-】","【"&amp;SUBSTITUTE(TEXT(CA8,"#,##0"),"-","△")&amp;"】"))</f>
        <v>【10,556】</v>
      </c>
      <c r="CB6" s="52"/>
      <c r="CC6" s="52"/>
      <c r="CD6" s="52"/>
      <c r="CE6" s="52"/>
      <c r="CF6" s="52"/>
      <c r="CG6" s="52"/>
      <c r="CH6" s="52"/>
      <c r="CI6" s="52"/>
      <c r="CJ6" s="52"/>
      <c r="CK6" s="52"/>
      <c r="CL6" s="49" t="s">
        <v>117</v>
      </c>
      <c r="CM6" s="51">
        <f t="shared" ref="CM6:CN6" si="7">CM8</f>
        <v>251437</v>
      </c>
      <c r="CN6" s="51">
        <f t="shared" si="7"/>
        <v>331</v>
      </c>
      <c r="CO6" s="52"/>
      <c r="CP6" s="52"/>
      <c r="CQ6" s="52"/>
      <c r="CR6" s="52"/>
      <c r="CS6" s="52"/>
      <c r="CT6" s="52"/>
      <c r="CU6" s="52"/>
      <c r="CV6" s="52"/>
      <c r="CW6" s="52"/>
      <c r="CX6" s="52"/>
      <c r="CY6" s="49" t="s">
        <v>118</v>
      </c>
      <c r="CZ6" s="52">
        <f>IF(CZ8="-",NA(),CZ8)</f>
        <v>0</v>
      </c>
      <c r="DA6" s="52">
        <f t="shared" ref="DA6:DI6" si="8">IF(DA8="-",NA(),DA8)</f>
        <v>0</v>
      </c>
      <c r="DB6" s="52">
        <f t="shared" si="8"/>
        <v>0</v>
      </c>
      <c r="DC6" s="52">
        <f t="shared" si="8"/>
        <v>0</v>
      </c>
      <c r="DD6" s="52">
        <f t="shared" si="8"/>
        <v>0</v>
      </c>
      <c r="DE6" s="52">
        <f t="shared" si="8"/>
        <v>51.7</v>
      </c>
      <c r="DF6" s="52">
        <f t="shared" si="8"/>
        <v>51.5</v>
      </c>
      <c r="DG6" s="52">
        <f t="shared" si="8"/>
        <v>764.6</v>
      </c>
      <c r="DH6" s="52">
        <f t="shared" si="8"/>
        <v>70</v>
      </c>
      <c r="DI6" s="52">
        <f t="shared" si="8"/>
        <v>47.6</v>
      </c>
      <c r="DJ6" s="49" t="str">
        <f>IF(DJ8="-","",IF(DJ8="-","【-】","【"&amp;SUBSTITUTE(TEXT(DJ8,"#,##0.0"),"-","△")&amp;"】"))</f>
        <v>【72.2】</v>
      </c>
      <c r="DK6" s="52">
        <f>IF(DK8="-",NA(),DK8)</f>
        <v>59.1</v>
      </c>
      <c r="DL6" s="52">
        <f t="shared" ref="DL6:DT6" si="9">IF(DL8="-",NA(),DL8)</f>
        <v>51.8</v>
      </c>
      <c r="DM6" s="52">
        <f t="shared" si="9"/>
        <v>51.8</v>
      </c>
      <c r="DN6" s="52">
        <f t="shared" si="9"/>
        <v>27</v>
      </c>
      <c r="DO6" s="52">
        <f t="shared" si="9"/>
        <v>44.8</v>
      </c>
      <c r="DP6" s="52">
        <f t="shared" si="9"/>
        <v>159.69999999999999</v>
      </c>
      <c r="DQ6" s="52">
        <f t="shared" si="9"/>
        <v>159.6</v>
      </c>
      <c r="DR6" s="52">
        <f t="shared" si="9"/>
        <v>128.5</v>
      </c>
      <c r="DS6" s="52">
        <f t="shared" si="9"/>
        <v>251.9</v>
      </c>
      <c r="DT6" s="52">
        <f t="shared" si="9"/>
        <v>291.5</v>
      </c>
      <c r="DU6" s="49" t="str">
        <f>IF(DU8="-","",IF(DU8="-","【-】","【"&amp;SUBSTITUTE(TEXT(DU8,"#,##0.0"),"-","△")&amp;"】"))</f>
        <v>【201.6】</v>
      </c>
    </row>
    <row r="7" spans="1:125" s="54" customFormat="1" x14ac:dyDescent="0.15">
      <c r="A7" s="37" t="s">
        <v>119</v>
      </c>
      <c r="B7" s="48">
        <f t="shared" ref="B7:X7" si="10">B8</f>
        <v>2022</v>
      </c>
      <c r="C7" s="48">
        <f t="shared" si="10"/>
        <v>34029</v>
      </c>
      <c r="D7" s="48">
        <f t="shared" si="10"/>
        <v>47</v>
      </c>
      <c r="E7" s="48">
        <f t="shared" si="10"/>
        <v>14</v>
      </c>
      <c r="F7" s="48">
        <f t="shared" si="10"/>
        <v>0</v>
      </c>
      <c r="G7" s="48">
        <f t="shared" si="10"/>
        <v>2</v>
      </c>
      <c r="H7" s="48" t="str">
        <f t="shared" si="10"/>
        <v>岩手県　平泉町</v>
      </c>
      <c r="I7" s="48" t="str">
        <f t="shared" si="10"/>
        <v>毛越寺駐車場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49</v>
      </c>
      <c r="S7" s="50" t="str">
        <f t="shared" si="10"/>
        <v>商業施設</v>
      </c>
      <c r="T7" s="50" t="str">
        <f t="shared" si="10"/>
        <v>無</v>
      </c>
      <c r="U7" s="51">
        <f t="shared" si="10"/>
        <v>11928</v>
      </c>
      <c r="V7" s="51">
        <f t="shared" si="10"/>
        <v>330</v>
      </c>
      <c r="W7" s="51">
        <f t="shared" si="10"/>
        <v>750</v>
      </c>
      <c r="X7" s="50" t="str">
        <f t="shared" si="10"/>
        <v>無</v>
      </c>
      <c r="Y7" s="52">
        <f>Y8</f>
        <v>438.4</v>
      </c>
      <c r="Z7" s="52">
        <f t="shared" ref="Z7:AH7" si="11">Z8</f>
        <v>172.4</v>
      </c>
      <c r="AA7" s="52">
        <f t="shared" si="11"/>
        <v>127.3</v>
      </c>
      <c r="AB7" s="52">
        <f t="shared" si="11"/>
        <v>143.6</v>
      </c>
      <c r="AC7" s="52">
        <f t="shared" si="11"/>
        <v>140.9</v>
      </c>
      <c r="AD7" s="52">
        <f t="shared" si="11"/>
        <v>465.2</v>
      </c>
      <c r="AE7" s="52">
        <f t="shared" si="11"/>
        <v>1736.5</v>
      </c>
      <c r="AF7" s="52">
        <f t="shared" si="11"/>
        <v>3200.8</v>
      </c>
      <c r="AG7" s="52">
        <f t="shared" si="11"/>
        <v>338.4</v>
      </c>
      <c r="AH7" s="52">
        <f t="shared" si="11"/>
        <v>1268.9000000000001</v>
      </c>
      <c r="AI7" s="49"/>
      <c r="AJ7" s="52">
        <f>AJ8</f>
        <v>0</v>
      </c>
      <c r="AK7" s="52">
        <f t="shared" ref="AK7:AS7" si="12">AK8</f>
        <v>0</v>
      </c>
      <c r="AL7" s="52">
        <f t="shared" si="12"/>
        <v>0</v>
      </c>
      <c r="AM7" s="52">
        <f t="shared" si="12"/>
        <v>0</v>
      </c>
      <c r="AN7" s="52">
        <f t="shared" si="12"/>
        <v>0</v>
      </c>
      <c r="AO7" s="52">
        <f t="shared" si="12"/>
        <v>9.6999999999999993</v>
      </c>
      <c r="AP7" s="52">
        <f t="shared" si="12"/>
        <v>1.3</v>
      </c>
      <c r="AQ7" s="52">
        <f t="shared" si="12"/>
        <v>4.8</v>
      </c>
      <c r="AR7" s="52">
        <f t="shared" si="12"/>
        <v>5.0999999999999996</v>
      </c>
      <c r="AS7" s="52">
        <f t="shared" si="12"/>
        <v>1.9</v>
      </c>
      <c r="AT7" s="49"/>
      <c r="AU7" s="53">
        <f>AU8</f>
        <v>0</v>
      </c>
      <c r="AV7" s="53">
        <f t="shared" ref="AV7:BD7" si="13">AV8</f>
        <v>0</v>
      </c>
      <c r="AW7" s="53">
        <f t="shared" si="13"/>
        <v>0</v>
      </c>
      <c r="AX7" s="53">
        <f t="shared" si="13"/>
        <v>0</v>
      </c>
      <c r="AY7" s="53">
        <f t="shared" si="13"/>
        <v>0</v>
      </c>
      <c r="AZ7" s="53">
        <f t="shared" si="13"/>
        <v>14</v>
      </c>
      <c r="BA7" s="53">
        <f t="shared" si="13"/>
        <v>4</v>
      </c>
      <c r="BB7" s="53">
        <f t="shared" si="13"/>
        <v>98</v>
      </c>
      <c r="BC7" s="53">
        <f t="shared" si="13"/>
        <v>166</v>
      </c>
      <c r="BD7" s="53">
        <f t="shared" si="13"/>
        <v>18</v>
      </c>
      <c r="BE7" s="51"/>
      <c r="BF7" s="52">
        <f>BF8</f>
        <v>76.900000000000006</v>
      </c>
      <c r="BG7" s="52">
        <f t="shared" ref="BG7:BO7" si="14">BG8</f>
        <v>41.8</v>
      </c>
      <c r="BH7" s="52">
        <f t="shared" si="14"/>
        <v>0.4</v>
      </c>
      <c r="BI7" s="52">
        <f t="shared" si="14"/>
        <v>34</v>
      </c>
      <c r="BJ7" s="52">
        <f t="shared" si="14"/>
        <v>31</v>
      </c>
      <c r="BK7" s="52">
        <f t="shared" si="14"/>
        <v>33.700000000000003</v>
      </c>
      <c r="BL7" s="52">
        <f t="shared" si="14"/>
        <v>28.9</v>
      </c>
      <c r="BM7" s="52">
        <f t="shared" si="14"/>
        <v>-56.4</v>
      </c>
      <c r="BN7" s="52">
        <f t="shared" si="14"/>
        <v>8.5</v>
      </c>
      <c r="BO7" s="52">
        <f t="shared" si="14"/>
        <v>26.6</v>
      </c>
      <c r="BP7" s="49"/>
      <c r="BQ7" s="53">
        <f>BQ8</f>
        <v>15652</v>
      </c>
      <c r="BR7" s="53">
        <f t="shared" ref="BR7:BZ7" si="15">BR8</f>
        <v>8224</v>
      </c>
      <c r="BS7" s="53">
        <f t="shared" si="15"/>
        <v>988</v>
      </c>
      <c r="BT7" s="53">
        <f t="shared" si="15"/>
        <v>3731</v>
      </c>
      <c r="BU7" s="53">
        <f t="shared" si="15"/>
        <v>1703</v>
      </c>
      <c r="BV7" s="53">
        <f t="shared" si="15"/>
        <v>6546</v>
      </c>
      <c r="BW7" s="53">
        <f t="shared" si="15"/>
        <v>8262</v>
      </c>
      <c r="BX7" s="53">
        <f t="shared" si="15"/>
        <v>1059</v>
      </c>
      <c r="BY7" s="53">
        <f t="shared" si="15"/>
        <v>4153</v>
      </c>
      <c r="BZ7" s="53">
        <f t="shared" si="15"/>
        <v>6140</v>
      </c>
      <c r="CA7" s="51"/>
      <c r="CB7" s="52" t="s">
        <v>120</v>
      </c>
      <c r="CC7" s="52" t="s">
        <v>120</v>
      </c>
      <c r="CD7" s="52" t="s">
        <v>120</v>
      </c>
      <c r="CE7" s="52" t="s">
        <v>120</v>
      </c>
      <c r="CF7" s="52" t="s">
        <v>120</v>
      </c>
      <c r="CG7" s="52" t="s">
        <v>120</v>
      </c>
      <c r="CH7" s="52" t="s">
        <v>120</v>
      </c>
      <c r="CI7" s="52" t="s">
        <v>120</v>
      </c>
      <c r="CJ7" s="52" t="s">
        <v>120</v>
      </c>
      <c r="CK7" s="52" t="s">
        <v>121</v>
      </c>
      <c r="CL7" s="49"/>
      <c r="CM7" s="51">
        <f>CM8</f>
        <v>251437</v>
      </c>
      <c r="CN7" s="51">
        <f>CN8</f>
        <v>331</v>
      </c>
      <c r="CO7" s="52" t="s">
        <v>120</v>
      </c>
      <c r="CP7" s="52" t="s">
        <v>120</v>
      </c>
      <c r="CQ7" s="52" t="s">
        <v>120</v>
      </c>
      <c r="CR7" s="52" t="s">
        <v>120</v>
      </c>
      <c r="CS7" s="52" t="s">
        <v>120</v>
      </c>
      <c r="CT7" s="52" t="s">
        <v>120</v>
      </c>
      <c r="CU7" s="52" t="s">
        <v>120</v>
      </c>
      <c r="CV7" s="52" t="s">
        <v>120</v>
      </c>
      <c r="CW7" s="52" t="s">
        <v>120</v>
      </c>
      <c r="CX7" s="52" t="s">
        <v>121</v>
      </c>
      <c r="CY7" s="49"/>
      <c r="CZ7" s="52">
        <f>CZ8</f>
        <v>0</v>
      </c>
      <c r="DA7" s="52">
        <f t="shared" ref="DA7:DI7" si="16">DA8</f>
        <v>0</v>
      </c>
      <c r="DB7" s="52">
        <f t="shared" si="16"/>
        <v>0</v>
      </c>
      <c r="DC7" s="52">
        <f t="shared" si="16"/>
        <v>0</v>
      </c>
      <c r="DD7" s="52">
        <f t="shared" si="16"/>
        <v>0</v>
      </c>
      <c r="DE7" s="52">
        <f t="shared" si="16"/>
        <v>51.7</v>
      </c>
      <c r="DF7" s="52">
        <f t="shared" si="16"/>
        <v>51.5</v>
      </c>
      <c r="DG7" s="52">
        <f t="shared" si="16"/>
        <v>764.6</v>
      </c>
      <c r="DH7" s="52">
        <f t="shared" si="16"/>
        <v>70</v>
      </c>
      <c r="DI7" s="52">
        <f t="shared" si="16"/>
        <v>47.6</v>
      </c>
      <c r="DJ7" s="49"/>
      <c r="DK7" s="52">
        <f>DK8</f>
        <v>59.1</v>
      </c>
      <c r="DL7" s="52">
        <f t="shared" ref="DL7:DT7" si="17">DL8</f>
        <v>51.8</v>
      </c>
      <c r="DM7" s="52">
        <f t="shared" si="17"/>
        <v>51.8</v>
      </c>
      <c r="DN7" s="52">
        <f t="shared" si="17"/>
        <v>27</v>
      </c>
      <c r="DO7" s="52">
        <f t="shared" si="17"/>
        <v>44.8</v>
      </c>
      <c r="DP7" s="52">
        <f t="shared" si="17"/>
        <v>159.69999999999999</v>
      </c>
      <c r="DQ7" s="52">
        <f t="shared" si="17"/>
        <v>159.6</v>
      </c>
      <c r="DR7" s="52">
        <f t="shared" si="17"/>
        <v>128.5</v>
      </c>
      <c r="DS7" s="52">
        <f t="shared" si="17"/>
        <v>251.9</v>
      </c>
      <c r="DT7" s="52">
        <f t="shared" si="17"/>
        <v>291.5</v>
      </c>
      <c r="DU7" s="49"/>
    </row>
    <row r="8" spans="1:125" s="54" customFormat="1" x14ac:dyDescent="0.15">
      <c r="A8" s="37"/>
      <c r="B8" s="55">
        <v>2022</v>
      </c>
      <c r="C8" s="55">
        <v>34029</v>
      </c>
      <c r="D8" s="55">
        <v>47</v>
      </c>
      <c r="E8" s="55">
        <v>14</v>
      </c>
      <c r="F8" s="55">
        <v>0</v>
      </c>
      <c r="G8" s="55">
        <v>2</v>
      </c>
      <c r="H8" s="55" t="s">
        <v>122</v>
      </c>
      <c r="I8" s="55" t="s">
        <v>123</v>
      </c>
      <c r="J8" s="55" t="s">
        <v>124</v>
      </c>
      <c r="K8" s="55" t="s">
        <v>125</v>
      </c>
      <c r="L8" s="55" t="s">
        <v>126</v>
      </c>
      <c r="M8" s="55" t="s">
        <v>127</v>
      </c>
      <c r="N8" s="55" t="s">
        <v>128</v>
      </c>
      <c r="O8" s="56" t="s">
        <v>129</v>
      </c>
      <c r="P8" s="57" t="s">
        <v>130</v>
      </c>
      <c r="Q8" s="57" t="s">
        <v>131</v>
      </c>
      <c r="R8" s="58">
        <v>49</v>
      </c>
      <c r="S8" s="57" t="s">
        <v>132</v>
      </c>
      <c r="T8" s="57" t="s">
        <v>133</v>
      </c>
      <c r="U8" s="58">
        <v>11928</v>
      </c>
      <c r="V8" s="58">
        <v>330</v>
      </c>
      <c r="W8" s="58">
        <v>750</v>
      </c>
      <c r="X8" s="57" t="s">
        <v>133</v>
      </c>
      <c r="Y8" s="59">
        <v>438.4</v>
      </c>
      <c r="Z8" s="59">
        <v>172.4</v>
      </c>
      <c r="AA8" s="59">
        <v>127.3</v>
      </c>
      <c r="AB8" s="59">
        <v>143.6</v>
      </c>
      <c r="AC8" s="59">
        <v>140.9</v>
      </c>
      <c r="AD8" s="59">
        <v>465.2</v>
      </c>
      <c r="AE8" s="59">
        <v>1736.5</v>
      </c>
      <c r="AF8" s="59">
        <v>3200.8</v>
      </c>
      <c r="AG8" s="59">
        <v>338.4</v>
      </c>
      <c r="AH8" s="59">
        <v>1268.9000000000001</v>
      </c>
      <c r="AI8" s="56">
        <v>676.8</v>
      </c>
      <c r="AJ8" s="59">
        <v>0</v>
      </c>
      <c r="AK8" s="59">
        <v>0</v>
      </c>
      <c r="AL8" s="59">
        <v>0</v>
      </c>
      <c r="AM8" s="59">
        <v>0</v>
      </c>
      <c r="AN8" s="59">
        <v>0</v>
      </c>
      <c r="AO8" s="59">
        <v>9.6999999999999993</v>
      </c>
      <c r="AP8" s="59">
        <v>1.3</v>
      </c>
      <c r="AQ8" s="59">
        <v>4.8</v>
      </c>
      <c r="AR8" s="59">
        <v>5.0999999999999996</v>
      </c>
      <c r="AS8" s="59">
        <v>1.9</v>
      </c>
      <c r="AT8" s="56">
        <v>3.6</v>
      </c>
      <c r="AU8" s="60">
        <v>0</v>
      </c>
      <c r="AV8" s="60">
        <v>0</v>
      </c>
      <c r="AW8" s="60">
        <v>0</v>
      </c>
      <c r="AX8" s="60">
        <v>0</v>
      </c>
      <c r="AY8" s="60">
        <v>0</v>
      </c>
      <c r="AZ8" s="60">
        <v>14</v>
      </c>
      <c r="BA8" s="60">
        <v>4</v>
      </c>
      <c r="BB8" s="60">
        <v>98</v>
      </c>
      <c r="BC8" s="60">
        <v>166</v>
      </c>
      <c r="BD8" s="60">
        <v>18</v>
      </c>
      <c r="BE8" s="60">
        <v>33</v>
      </c>
      <c r="BF8" s="59">
        <v>76.900000000000006</v>
      </c>
      <c r="BG8" s="59">
        <v>41.8</v>
      </c>
      <c r="BH8" s="59">
        <v>0.4</v>
      </c>
      <c r="BI8" s="59">
        <v>34</v>
      </c>
      <c r="BJ8" s="59">
        <v>31</v>
      </c>
      <c r="BK8" s="59">
        <v>33.700000000000003</v>
      </c>
      <c r="BL8" s="59">
        <v>28.9</v>
      </c>
      <c r="BM8" s="59">
        <v>-56.4</v>
      </c>
      <c r="BN8" s="59">
        <v>8.5</v>
      </c>
      <c r="BO8" s="59">
        <v>26.6</v>
      </c>
      <c r="BP8" s="56">
        <v>12.8</v>
      </c>
      <c r="BQ8" s="60">
        <v>15652</v>
      </c>
      <c r="BR8" s="60">
        <v>8224</v>
      </c>
      <c r="BS8" s="60">
        <v>988</v>
      </c>
      <c r="BT8" s="61">
        <v>3731</v>
      </c>
      <c r="BU8" s="61">
        <v>1703</v>
      </c>
      <c r="BV8" s="60">
        <v>6546</v>
      </c>
      <c r="BW8" s="60">
        <v>8262</v>
      </c>
      <c r="BX8" s="60">
        <v>1059</v>
      </c>
      <c r="BY8" s="60">
        <v>4153</v>
      </c>
      <c r="BZ8" s="60">
        <v>6140</v>
      </c>
      <c r="CA8" s="58">
        <v>10556</v>
      </c>
      <c r="CB8" s="59" t="s">
        <v>126</v>
      </c>
      <c r="CC8" s="59" t="s">
        <v>126</v>
      </c>
      <c r="CD8" s="59" t="s">
        <v>126</v>
      </c>
      <c r="CE8" s="59" t="s">
        <v>126</v>
      </c>
      <c r="CF8" s="59" t="s">
        <v>126</v>
      </c>
      <c r="CG8" s="59" t="s">
        <v>126</v>
      </c>
      <c r="CH8" s="59" t="s">
        <v>126</v>
      </c>
      <c r="CI8" s="59" t="s">
        <v>126</v>
      </c>
      <c r="CJ8" s="59" t="s">
        <v>126</v>
      </c>
      <c r="CK8" s="59" t="s">
        <v>126</v>
      </c>
      <c r="CL8" s="56" t="s">
        <v>126</v>
      </c>
      <c r="CM8" s="58">
        <v>251437</v>
      </c>
      <c r="CN8" s="58">
        <v>331</v>
      </c>
      <c r="CO8" s="59" t="s">
        <v>126</v>
      </c>
      <c r="CP8" s="59" t="s">
        <v>126</v>
      </c>
      <c r="CQ8" s="59" t="s">
        <v>126</v>
      </c>
      <c r="CR8" s="59" t="s">
        <v>126</v>
      </c>
      <c r="CS8" s="59" t="s">
        <v>126</v>
      </c>
      <c r="CT8" s="59" t="s">
        <v>126</v>
      </c>
      <c r="CU8" s="59" t="s">
        <v>126</v>
      </c>
      <c r="CV8" s="59" t="s">
        <v>126</v>
      </c>
      <c r="CW8" s="59" t="s">
        <v>126</v>
      </c>
      <c r="CX8" s="59" t="s">
        <v>126</v>
      </c>
      <c r="CY8" s="56" t="s">
        <v>126</v>
      </c>
      <c r="CZ8" s="59">
        <v>0</v>
      </c>
      <c r="DA8" s="59">
        <v>0</v>
      </c>
      <c r="DB8" s="59">
        <v>0</v>
      </c>
      <c r="DC8" s="59">
        <v>0</v>
      </c>
      <c r="DD8" s="59">
        <v>0</v>
      </c>
      <c r="DE8" s="59">
        <v>51.7</v>
      </c>
      <c r="DF8" s="59">
        <v>51.5</v>
      </c>
      <c r="DG8" s="59">
        <v>764.6</v>
      </c>
      <c r="DH8" s="59">
        <v>70</v>
      </c>
      <c r="DI8" s="59">
        <v>47.6</v>
      </c>
      <c r="DJ8" s="56">
        <v>72.2</v>
      </c>
      <c r="DK8" s="59">
        <v>59.1</v>
      </c>
      <c r="DL8" s="59">
        <v>51.8</v>
      </c>
      <c r="DM8" s="59">
        <v>51.8</v>
      </c>
      <c r="DN8" s="59">
        <v>27</v>
      </c>
      <c r="DO8" s="59">
        <v>44.8</v>
      </c>
      <c r="DP8" s="59">
        <v>159.69999999999999</v>
      </c>
      <c r="DQ8" s="59">
        <v>159.6</v>
      </c>
      <c r="DR8" s="59">
        <v>128.5</v>
      </c>
      <c r="DS8" s="59">
        <v>251.9</v>
      </c>
      <c r="DT8" s="59">
        <v>291.5</v>
      </c>
      <c r="DU8" s="56">
        <v>201.6</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134</v>
      </c>
      <c r="C10" s="64" t="s">
        <v>135</v>
      </c>
      <c r="D10" s="64" t="s">
        <v>136</v>
      </c>
      <c r="E10" s="64" t="s">
        <v>137</v>
      </c>
      <c r="F10" s="64" t="s">
        <v>138</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subject>
  <dc:creator>公営企業課</dc:creator>
  <cp:keywords>
  </cp:keywords>
  <dc:description>
  </dc:description>
  <cp:lastModifiedBy> </cp:lastModifiedBy>
  <cp:lastPrinted>2024-01-26T04:55:49Z</cp:lastPrinted>
  <dcterms:created xsi:type="dcterms:W3CDTF">2024-01-11T00:08:10Z</dcterms:created>
  <dcterms:modified xsi:type="dcterms:W3CDTF">2024-02-07T06:57:29Z</dcterms:modified>
  <cp:category>
  </cp:category>
</cp:coreProperties>
</file>