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5"/>
  <workbookPr/>
  <mc:AlternateContent xmlns:mc="http://schemas.openxmlformats.org/markup-compatibility/2006">
    <mc:Choice Requires="x15">
      <x15ac:absPath xmlns:x15ac="http://schemas.microsoft.com/office/spreadsheetml/2010/11/ac" url="/Users/kazu/Downloads/"/>
    </mc:Choice>
  </mc:AlternateContent>
  <xr:revisionPtr revIDLastSave="0" documentId="13_ncr:1_{BF92E661-221A-4D3A-BE3F-198FAE09B0C4}" xr6:coauthVersionLast="47" xr6:coauthVersionMax="47" xr10:uidLastSave="{00000000-0000-0000-0000-000000000000}"/>
  <bookViews>
    <workbookView xWindow="0" yWindow="660" windowWidth="30240" windowHeight="1898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<sst xmlns="http://schemas.openxmlformats.org/spreadsheetml/2006/main" count="1046" uniqueCount="561">
  <si>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</si>
  <si>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</si>
  <si>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</si>
  <si>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</si>
  <si>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</si>
  <si>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</si>
  <si>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</si>
  <si>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</si>
  <si>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</si>
  <si>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</si>
  <si>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</si>
  <si>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</si>
  <si>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</si>
  <si>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</si>
  <si>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</si>
  <si>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</si>
  <si>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</si>
  <si>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</si>
  <si>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</si>
  <si>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</si>
  <si>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</si>
  <si>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</si>
  <si>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</si>
  <si>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</si>
  <si>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</si>
  <si>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</si>
  <si>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</si>
  <si>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</si>
  <si>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</si>
  <si>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</si>
  <si>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</si>
  <si>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</si>
  <si>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</si>
  <si>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</si>
  <si>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</si>
  <si>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</si>
  <si>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</si>
  <si>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</si>
  <si>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</si>
  <si>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</si>
  <si>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</si>
  <si>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</si>
  <si>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</si>
  <si>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</si>
  <si>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</si>
  <si>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</si>
  <si>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</si>
  <si>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</si>
  <si>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</si>
  <si>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</si>
  <si>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</si>
  <si>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</si>
  <si>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</si>
  <si>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</si>
  <si>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</si>
  <si>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</si>
  <si>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</si>
  <si>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</si>
  <si>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</si>
  <si>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</si>
  <si>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</si>
  <si>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</si>
  <si>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</si>
  <si>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</si>
  <si>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</si>
  <si>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</si>
  <si>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</si>
  <si>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</si>
  <si>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</si>
  <si>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</si>
  <si>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</si>
  <si>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</si>
  <si>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</si>
  <si>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</si>
  <si>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</si>
  <si>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</si>
  <si>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</si>
  <si>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</si>
  <si>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</si>
  <si>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</si>
  <si>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</si>
  <si>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</si>
  <si>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</si>
  <si>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</si>
  <si>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</si>
  <si>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</si>
  <si>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</si>
  <si>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</si>
  <si>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</si>
  <si>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</si>
  <si>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</si>
  <si>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</si>
  <si>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</si>
  <si>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</si>
  <si>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</si>
  <si>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</si>
  <si>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</si>
  <si>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</si>
  <si>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</si>
  <si>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</si>
  <si>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</si>
  <si>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</si>
  <si>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</si>
  <si>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</si>
  <si>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</si>
  <si>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</si>
  <si>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</si>
  <si>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</si>
  <si>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</si>
  <si>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</si>
  <si>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</si>
  <si>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</si>
  <si>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</si>
  <si>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</si>
  <si>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</si>
  <si>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</si>
  <si>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</si>
  <si>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</si>
  <si>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</si>
  <si>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</si>
  <si>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</si>
  <si>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</si>
  <si>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</si>
  <si>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</si>
  <si>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</si>
  <si>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</si>
  <si>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</si>
  <si>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</si>
  <si>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</si>
  <si>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</si>
  <si>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</si>
  <si>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</si>
  <si>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</si>
  <si>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</si>
  <si>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</si>
  <si>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</si>
  <si>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</si>
  <si>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</si>
  <si>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</si>
  <si>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</si>
  <si>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</si>
  <si>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</si>
  <si>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</si>
  <si>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</si>
  <si>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</si>
  <si>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</si>
  <si>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</si>
  <si>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</si>
  <si>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</si>
  <si>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</si>
  <si>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</si>
  <si>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</si>
  <si>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</si>
  <si>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</si>
  <si>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</si>
  <si>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</si>
  <si>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</si>
  <si>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</si>
  <si>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</si>
  <si>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</si>
  <si>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</si>
  <si>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</si>
  <si>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</si>
  <si>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</si>
  <si>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</si>
  <si>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</si>
  <si>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</si>
  <si>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</si>
  <si>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</si>
  <si>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</si>
  <si>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</si>
  <si>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</si>
  <si>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</si>
  <si>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</si>
  <si>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</si>
  <si>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</si>
  <si>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</si>
  <si>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</si>
  <si>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</si>
  <si>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</si>
  <si>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</si>
  <si>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</si>
  <si>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</si>
  <si>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</si>
  <si>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</si>
  <si>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</si>
  <si>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</si>
  <si>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</si>
  <si>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</si>
  <si>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</si>
  <si>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</si>
  <si>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</si>
  <si>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</si>
  <si>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</si>
  <si>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</si>
  <si>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</si>
  <si>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</si>
  <si>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</si>
  <si>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</si>
  <si>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</si>
  <si>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</si>
  <si>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</si>
  <si>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</si>
  <si>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岩手県平泉町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</si>
  <si>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</si>
  <si>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</si>
  <si>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</si>
  <si>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</si>
  <si>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</si>
  <si>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</si>
  <si>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</si>
  <si>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</si>
  <si>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</si>
  <si>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</si>
  <si>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</si>
  <si>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</si>
  <si>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</si>
  <si>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</si>
  <si>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</si>
  <si>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</si>
  <si>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</si>
  <si>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</si>
  <si>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</si>
  <si>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</si>
  <si>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</si>
  <si>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</si>
  <si>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</si>
  <si>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</si>
  <si>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</si>
  <si>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</si>
  <si>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</si>
  <si>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</si>
  <si>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</si>
  <si>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</si>
  <si>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</si>
  <si>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</si>
  <si>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</si>
  <si>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</si>
  <si>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</si>
  <si>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</si>
  <si>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</si>
  <si>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</si>
  <si>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</si>
  <si>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</si>
  <si>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</si>
  <si>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</si>
  <si>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</si>
  <si>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</si>
  <si>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</si>
  <si>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</si>
  <si>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</si>
  <si>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</si>
  <si>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</si>
  <si>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</si>
  <si>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</si>
  <si>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</si>
  <si>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</si>
  <si>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</si>
  <si>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</si>
  <si>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</si>
  <si>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</si>
  <si>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</si>
  <si>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</si>
  <si>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</si>
  <si>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</si>
  <si>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</si>
  <si>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</si>
  <si>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</si>
  <si>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</si>
  <si>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</si>
  <si>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</si>
  <si>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</si>
  <si>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</si>
  <si>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</si>
  <si>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</si>
  <si>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</si>
  <si>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</si>
  <si>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</si>
  <si>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</si>
  <si>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</si>
  <si>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</si>
  <si>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</si>
  <si>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</si>
  <si>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</si>
  <si>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</si>
  <si>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</si>
  <si>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</si>
  <si>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</si>
  <si>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</si>
  <si>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</si>
  <si>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</si>
  <si>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</si>
  <si>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</si>
  <si>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</si>
  <si>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</si>
  <si>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</si>
  <si>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</si>
  <si>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</si>
  <si>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</si>
  <si>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</si>
  <si>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</si>
  <si>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</si>
  <si>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</si>
  <si>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</si>
  <si>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</si>
  <si>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</si>
  <si>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</si>
  <si>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</si>
  <si>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</si>
  <si>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</si>
  <si>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</si>
  <si>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</si>
  <si>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</si>
  <si>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</si>
  <si>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</si>
  <si>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</si>
  <si>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</si>
  <si>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</si>
  <si>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</si>
  <si>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</si>
  <si>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</si>
  <si>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</si>
  <si>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</si>
  <si>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</si>
  <si>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</si>
  <si>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</si>
  <si>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</si>
  <si>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</si>
  <si>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</si>
  <si>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</si>
  <si>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</si>
  <si>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</si>
  <si>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</si>
  <si>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</si>
  <si>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</si>
  <si>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</si>
  <si>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</si>
  <si>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</si>
  <si>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</si>
  <si>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</si>
  <si>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</si>
  <si>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</si>
  <si>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</si>
  <si>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</si>
  <si>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</si>
  <si>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</si>
  <si>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</si>
  <si>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</si>
  <si>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</si>
  <si>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</si>
  <si>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</si>
  <si>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</si>
  <si>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</si>
  <si>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</si>
  <si>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岩手県平泉町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</si>
  <si>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</si>
  <si>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</si>
  <si>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</si>
  <si>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</si>
  <si>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</si>
  <si>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</si>
  <si>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</si>
  <si>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</si>
  <si>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</si>
  <si>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</si>
  <si>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</si>
  <si>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</si>
  <si>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</si>
  <si>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</si>
  <si>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</si>
  <si>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</si>
  <si>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</si>
  <si>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</si>
  <si>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</si>
  <si>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</si>
  <si>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健康福祉交流館特別会計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</si>
  <si>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</si>
  <si>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</si>
  <si>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</si>
  <si>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</si>
  <si>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</si>
  <si>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</si>
  <si>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</si>
  <si>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</si>
  <si>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</si>
  <si>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</si>
  <si>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</si>
  <si>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</si>
  <si>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</si>
  <si>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</si>
  <si>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</si>
  <si>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町営駐車場特別会計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</si>
  <si>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</si>
  <si>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</si>
  <si>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</si>
  <si>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</si>
  <si>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</si>
  <si>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</si>
  <si>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</si>
  <si>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</si>
  <si>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</si>
  <si>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</si>
  <si>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</si>
  <si>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</si>
  <si>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</si>
  <si>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</si>
  <si>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</si>
  <si>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</si>
  <si>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</si>
  <si>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</si>
  <si>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</si>
  <si>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</si>
  <si>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</si>
  <si>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</si>
  <si>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</si>
  <si>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</si>
  <si>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</si>
  <si>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</si>
  <si>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</si>
  <si>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</si>
  <si>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</si>
  <si>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</si>
  <si>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</si>
  <si>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</si>
  <si>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</si>
  <si>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</si>
  <si>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</si>
  <si>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</si>
  <si>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</si>
  <si>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</si>
  <si>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</si>
  <si>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</si>
  <si>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</si>
  <si>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</si>
  <si>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</si>
  <si>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</si>
  <si>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</si>
  <si>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</si>
  <si>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</si>
  <si>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</si>
  <si>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</si>
  <si>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</si>
  <si>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</si>
  <si>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</si>
  <si>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</si>
  <si>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</si>
  <si>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</si>
  <si>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</si>
  <si>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</si>
  <si>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</si>
  <si>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</si>
  <si>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</si>
  <si>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</si>
  <si>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</si>
  <si>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</si>
  <si>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</si>
  <si>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</si>
  <si>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</si>
  <si>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</si>
  <si>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</si>
  <si>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</si>
  <si>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</si>
  <si>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</si>
  <si>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</si>
  <si>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</si>
  <si>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</si>
  <si>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</si>
  <si>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</si>
  <si>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</si>
  <si>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</si>
  <si>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</si>
  <si>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</si>
  <si>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</si>
  <si>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</si>
  <si>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</si>
  <si>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</si>
  <si>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</si>
  <si>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</si>
  <si>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</si>
  <si>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</si>
  <si>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</si>
  <si>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</si>
  <si>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</si>
  <si>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</si>
  <si>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</si>
  <si>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</si>
  <si>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</si>
  <si>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</si>
  <si>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</si>
  <si>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</si>
  <si>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</si>
  <si>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</si>
  <si>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</si>
  <si>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</si>
  <si>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</si>
  <si>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</si>
  <si>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</si>
  <si>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</si>
  <si>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</si>
  <si>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</si>
  <si>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</si>
  <si>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</si>
  <si>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</si>
  <si>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</si>
  <si>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</si>
  <si>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</si>
  <si>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</si>
  <si>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</si>
  <si>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</si>
  <si>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</si>
  <si>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</si>
  <si>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</si>
  <si>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</si>
  <si>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</si>
  <si>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</si>
  <si>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</si>
  <si>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</si>
  <si>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</si>
  <si>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</si>
  <si>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</si>
  <si>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</si>
  <si>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</si>
  <si>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</si>
  <si>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</si>
  <si>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</si>
  <si>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</si>
  <si>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</si>
  <si>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</si>
  <si>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</si>
  <si>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</si>
  <si>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0.01</t>
  </si>
  <si>
    <t>▲ 1.55</t>
  </si>
  <si>
    <t>▲ 1.26</t>
  </si>
  <si>
    <t>水道事業会計</t>
  </si>
  <si>
    <t>一般会計</t>
  </si>
  <si>
    <t>下水道事業会計</t>
  </si>
  <si>
    <t>国民健康保険特別会計</t>
  </si>
  <si>
    <t>▲ 0.25</t>
  </si>
  <si>
    <t>町営駐車場特別会計</t>
  </si>
  <si>
    <t>健康福祉交流館特別会計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</si>
  <si>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</si>
  <si>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</si>
  <si>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</si>
  <si>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</si>
  <si>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</si>
  <si>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</si>
  <si>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</si>
  <si>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</si>
  <si>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</si>
  <si>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一関地区広域行政組合（一般会計）</t>
    <rPh sb="0" eb="4">
      <t>イチノセキチク</t>
    </rPh>
    <rPh sb="4" eb="10">
      <t>コウイキギョウセイクミアイ</t>
    </rPh>
    <rPh sb="11" eb="15">
      <t>イッパンカイケイ</t>
    </rPh>
    <phoneticPr fontId="39"/>
  </si>
  <si>
    <t>　　〃　　（介護保険特会（事業勘定））</t>
  </si>
  <si>
    <t>岩手県後期高齢者医療広域連合（一般会計）</t>
    <rPh sb="0" eb="3">
      <t>イワテケン</t>
    </rPh>
    <rPh sb="3" eb="8">
      <t>コウキコウレイシャ</t>
    </rPh>
    <rPh sb="8" eb="10">
      <t>イリョウ</t>
    </rPh>
    <rPh sb="10" eb="12">
      <t>コウイキ</t>
    </rPh>
    <rPh sb="12" eb="14">
      <t>レンゴウ</t>
    </rPh>
    <rPh sb="15" eb="19">
      <t>イッパンカイケイ</t>
    </rPh>
    <phoneticPr fontId="39"/>
  </si>
  <si>
    <t>岩手県市町村総合事務組合（一般会計）</t>
    <rPh sb="0" eb="3">
      <t>イワテケン</t>
    </rPh>
    <rPh sb="3" eb="6">
      <t>シチョウソン</t>
    </rPh>
    <rPh sb="6" eb="8">
      <t>ソウゴウ</t>
    </rPh>
    <rPh sb="8" eb="12">
      <t>ジムクミアイ</t>
    </rPh>
    <rPh sb="13" eb="17">
      <t>イッパンカイケイ</t>
    </rPh>
    <phoneticPr fontId="39"/>
  </si>
  <si>
    <t>　　　〃　　　（交通災害共済特会）</t>
    <rPh sb="8" eb="10">
      <t>コウツウ</t>
    </rPh>
    <rPh sb="10" eb="12">
      <t>サイガイ</t>
    </rPh>
    <rPh sb="12" eb="14">
      <t>キョウサイ</t>
    </rPh>
    <rPh sb="14" eb="16">
      <t>トッカイ</t>
    </rPh>
    <phoneticPr fontId="39"/>
  </si>
  <si>
    <t>　　〃　　（介護保険特会（サービス勘定））</t>
    <phoneticPr fontId="2"/>
  </si>
  <si>
    <t>　　　〃　　　（後期高齢者医療特会）</t>
    <rPh sb="8" eb="10">
      <t>コウキ</t>
    </rPh>
    <rPh sb="10" eb="13">
      <t>コウレイシャ</t>
    </rPh>
    <rPh sb="13" eb="15">
      <t>イリョウ</t>
    </rPh>
    <rPh sb="15" eb="17">
      <t>トッカイ</t>
    </rPh>
    <phoneticPr fontId="39"/>
  </si>
  <si>
    <t>ふるさと応援寄附基金</t>
  </si>
  <si>
    <t>福祉振興基金</t>
  </si>
  <si>
    <t>公共施設等整備基金</t>
  </si>
  <si>
    <t>まち・ひと・しごと創生推進基金</t>
    <rPh sb="9" eb="11">
      <t>ソウセイ</t>
    </rPh>
    <rPh sb="11" eb="13">
      <t>スイシン</t>
    </rPh>
    <rPh sb="13" eb="15">
      <t>キキン</t>
    </rPh>
    <phoneticPr fontId="1"/>
  </si>
  <si>
    <t>世界遺産推進基金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</si>
</sst>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77" fontId="34" fillId="6" borderId="151" xfId="14" applyNumberFormat="1" applyFont="1" applyFill="1" applyBorder="1" applyAlignment="1">
      <alignment horizontal="right" vertical="center" shrinkToFit="1"/>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2"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6" borderId="41" xfId="12" applyFont="1" applyFill="1" applyBorder="1">
      <alignment vertical="center"/>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177" fontId="34" fillId="6" borderId="65"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77" fontId="34" fillId="6" borderId="3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7F6A9DDA-F704-4A7A-921A-0BCF36755E0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555F-4178-9D54-B637A76C37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113998</c:v>
                </c:pt>
                <c:pt idx="1">
                  <c:v>213619</c:v>
                </c:pt>
                <c:pt idx="2">
                  <c:v>85965</c:v>
                </c:pt>
                <c:pt idx="3">
                  <c:v>55060</c:v>
                </c:pt>
                <c:pt idx="4">
                  <c:v>63384</c:v>
                </c:pt>
              </c:numCache>
            </c:numRef>
          </c:val>
          <c:smooth val="0"/>
          <c:extLst>
            <c:ext xmlns:c16="http://schemas.microsoft.com/office/drawing/2014/chart" uri="{C3380CC4-5D6E-409C-BE32-E72D297353CC}">
              <c16:uniqueId val="{00000001-555F-4178-9D54-B637A76C37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4.49</c:v>
                </c:pt>
                <c:pt idx="1">
                  <c:v>5.57</c:v>
                </c:pt>
                <c:pt idx="2">
                  <c:v>6.21</c:v>
                </c:pt>
                <c:pt idx="3">
                  <c:v>6.52</c:v>
                </c:pt>
                <c:pt idx="4">
                  <c:v>5.9</c:v>
                </c:pt>
              </c:numCache>
            </c:numRef>
          </c:val>
          <c:extLst>
            <c:ext xmlns:c16="http://schemas.microsoft.com/office/drawing/2014/chart" uri="{C3380CC4-5D6E-409C-BE32-E72D297353CC}">
              <c16:uniqueId val="{00000000-D00B-4481-81E5-F8EFD83D0D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36.44</c:v>
                </c:pt>
                <c:pt idx="1">
                  <c:v>36.380000000000003</c:v>
                </c:pt>
                <c:pt idx="2">
                  <c:v>38.090000000000003</c:v>
                </c:pt>
                <c:pt idx="3">
                  <c:v>36.04</c:v>
                </c:pt>
                <c:pt idx="4">
                  <c:v>34.659999999999997</c:v>
                </c:pt>
              </c:numCache>
            </c:numRef>
          </c:val>
          <c:extLst>
            <c:ext xmlns:c16="http://schemas.microsoft.com/office/drawing/2014/chart" uri="{C3380CC4-5D6E-409C-BE32-E72D297353CC}">
              <c16:uniqueId val="{00000001-D00B-4481-81E5-F8EFD83D0D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-0.01</c:v>
                </c:pt>
                <c:pt idx="1">
                  <c:v>3.57</c:v>
                </c:pt>
                <c:pt idx="2">
                  <c:v>0.31</c:v>
                </c:pt>
                <c:pt idx="3">
                  <c:v>-1.55</c:v>
                </c:pt>
                <c:pt idx="4">
                  <c:v>-1.26</c:v>
                </c:pt>
              </c:numCache>
            </c:numRef>
          </c:val>
          <c:smooth val="0"/>
          <c:extLst>
            <c:ext xmlns:c16="http://schemas.microsoft.com/office/drawing/2014/chart" uri="{C3380CC4-5D6E-409C-BE32-E72D297353CC}">
              <c16:uniqueId val="{00000002-D00B-4481-81E5-F8EFD83D0D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770-4019-B4C0-D0D0C65618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70-4019-B4C0-D0D0C65618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770-4019-B4C0-D0D0C65618A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0.04</c:v>
                </c:pt>
                <c:pt idx="6">
                  <c:v>#N/A</c:v>
                </c:pt>
                <c:pt idx="7">
                  <c:v>0.02</c:v>
                </c:pt>
                <c:pt idx="8">
                  <c:v>#N/A</c:v>
                </c:pt>
                <c:pt idx="9">
                  <c:v>0.02</c:v>
                </c:pt>
              </c:numCache>
            </c:numRef>
          </c:val>
          <c:extLst>
            <c:ext xmlns:c16="http://schemas.microsoft.com/office/drawing/2014/chart" uri="{C3380CC4-5D6E-409C-BE32-E72D297353CC}">
              <c16:uniqueId val="{00000003-7770-4019-B4C0-D0D0C65618AA}"/>
            </c:ext>
          </c:extLst>
        </c:ser>
        <c:ser>
          <c:idx val="4"/>
          <c:order val="4"/>
          <c:tx>
            <c:strRef>
              <c:f>データシート!$A$31</c:f>
              <c:strCache>
                <c:ptCount val="1"/>
                <c:pt idx="0">
                  <c:v>健康福祉交流館特別会計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0.05</c:v>
                </c:pt>
                <c:pt idx="4">
                  <c:v>#N/A</c:v>
                </c:pt>
                <c:pt idx="5">
                  <c:v>0.11</c:v>
                </c:pt>
                <c:pt idx="6">
                  <c:v>#N/A</c:v>
                </c:pt>
                <c:pt idx="7">
                  <c:v>0.06</c:v>
                </c:pt>
                <c:pt idx="8">
                  <c:v>#N/A</c:v>
                </c:pt>
                <c:pt idx="9">
                  <c:v>0.06</c:v>
                </c:pt>
              </c:numCache>
            </c:numRef>
          </c:val>
          <c:extLst>
            <c:ext xmlns:c16="http://schemas.microsoft.com/office/drawing/2014/chart" uri="{C3380CC4-5D6E-409C-BE32-E72D297353CC}">
              <c16:uniqueId val="{00000004-7770-4019-B4C0-D0D0C65618AA}"/>
            </c:ext>
          </c:extLst>
        </c:ser>
        <c:ser>
          <c:idx val="5"/>
          <c:order val="5"/>
          <c:tx>
            <c:strRef>
              <c:f>データシート!$A$32</c:f>
              <c:strCache>
                <c:ptCount val="1"/>
                <c:pt idx="0">
                  <c:v>町営駐車場特別会計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0.18</c:v>
                </c:pt>
                <c:pt idx="2">
                  <c:v>#N/A</c:v>
                </c:pt>
                <c:pt idx="3">
                  <c:v>0.15</c:v>
                </c:pt>
                <c:pt idx="4">
                  <c:v>#N/A</c:v>
                </c:pt>
                <c:pt idx="5">
                  <c:v>0.19</c:v>
                </c:pt>
                <c:pt idx="6">
                  <c:v>#N/A</c:v>
                </c:pt>
                <c:pt idx="7">
                  <c:v>0.14000000000000001</c:v>
                </c:pt>
                <c:pt idx="8">
                  <c:v>#N/A</c:v>
                </c:pt>
                <c:pt idx="9">
                  <c:v>0.28999999999999998</c:v>
                </c:pt>
              </c:numCache>
            </c:numRef>
          </c:val>
          <c:extLst>
            <c:ext xmlns:c16="http://schemas.microsoft.com/office/drawing/2014/chart" uri="{C3380CC4-5D6E-409C-BE32-E72D297353CC}">
              <c16:uniqueId val="{00000005-7770-4019-B4C0-D0D0C65618A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2.44</c:v>
                </c:pt>
                <c:pt idx="2">
                  <c:v>#N/A</c:v>
                </c:pt>
                <c:pt idx="3">
                  <c:v>0.39</c:v>
                </c:pt>
                <c:pt idx="4">
                  <c:v>#N/A</c:v>
                </c:pt>
                <c:pt idx="5">
                  <c:v>0.56000000000000005</c:v>
                </c:pt>
                <c:pt idx="6">
                  <c:v>0.25</c:v>
                </c:pt>
                <c:pt idx="7">
                  <c:v>#N/A</c:v>
                </c:pt>
                <c:pt idx="8">
                  <c:v>#N/A</c:v>
                </c:pt>
                <c:pt idx="9">
                  <c:v>1.9</c:v>
                </c:pt>
              </c:numCache>
            </c:numRef>
          </c:val>
          <c:extLst>
            <c:ext xmlns:c16="http://schemas.microsoft.com/office/drawing/2014/chart" uri="{C3380CC4-5D6E-409C-BE32-E72D297353CC}">
              <c16:uniqueId val="{00000006-7770-4019-B4C0-D0D0C65618A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1.04</c:v>
                </c:pt>
                <c:pt idx="2">
                  <c:v>#N/A</c:v>
                </c:pt>
                <c:pt idx="3">
                  <c:v>1.31</c:v>
                </c:pt>
                <c:pt idx="4">
                  <c:v>#N/A</c:v>
                </c:pt>
                <c:pt idx="5">
                  <c:v>1.6</c:v>
                </c:pt>
                <c:pt idx="6">
                  <c:v>#N/A</c:v>
                </c:pt>
                <c:pt idx="7">
                  <c:v>1.92</c:v>
                </c:pt>
                <c:pt idx="8">
                  <c:v>#N/A</c:v>
                </c:pt>
                <c:pt idx="9">
                  <c:v>2.16</c:v>
                </c:pt>
              </c:numCache>
            </c:numRef>
          </c:val>
          <c:extLst>
            <c:ext xmlns:c16="http://schemas.microsoft.com/office/drawing/2014/chart" uri="{C3380CC4-5D6E-409C-BE32-E72D297353CC}">
              <c16:uniqueId val="{00000007-7770-4019-B4C0-D0D0C65618A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4.38</c:v>
                </c:pt>
                <c:pt idx="2">
                  <c:v>#N/A</c:v>
                </c:pt>
                <c:pt idx="3">
                  <c:v>5.51</c:v>
                </c:pt>
                <c:pt idx="4">
                  <c:v>#N/A</c:v>
                </c:pt>
                <c:pt idx="5">
                  <c:v>6.1</c:v>
                </c:pt>
                <c:pt idx="6">
                  <c:v>#N/A</c:v>
                </c:pt>
                <c:pt idx="7">
                  <c:v>6.44</c:v>
                </c:pt>
                <c:pt idx="8">
                  <c:v>#N/A</c:v>
                </c:pt>
                <c:pt idx="9">
                  <c:v>5.83</c:v>
                </c:pt>
              </c:numCache>
            </c:numRef>
          </c:val>
          <c:extLst>
            <c:ext xmlns:c16="http://schemas.microsoft.com/office/drawing/2014/chart" uri="{C3380CC4-5D6E-409C-BE32-E72D297353CC}">
              <c16:uniqueId val="{00000008-7770-4019-B4C0-D0D0C65618A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12.49</c:v>
                </c:pt>
                <c:pt idx="2">
                  <c:v>#N/A</c:v>
                </c:pt>
                <c:pt idx="3">
                  <c:v>12.13</c:v>
                </c:pt>
                <c:pt idx="4">
                  <c:v>#N/A</c:v>
                </c:pt>
                <c:pt idx="5">
                  <c:v>13.41</c:v>
                </c:pt>
                <c:pt idx="6">
                  <c:v>#N/A</c:v>
                </c:pt>
                <c:pt idx="7">
                  <c:v>14.25</c:v>
                </c:pt>
                <c:pt idx="8">
                  <c:v>#N/A</c:v>
                </c:pt>
                <c:pt idx="9">
                  <c:v>14.87</c:v>
                </c:pt>
              </c:numCache>
            </c:numRef>
          </c:val>
          <c:extLst>
            <c:ext xmlns:c16="http://schemas.microsoft.com/office/drawing/2014/chart" uri="{C3380CC4-5D6E-409C-BE32-E72D297353CC}">
              <c16:uniqueId val="{00000009-7770-4019-B4C0-D0D0C65618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404</c:v>
                </c:pt>
                <c:pt idx="5">
                  <c:v>386</c:v>
                </c:pt>
                <c:pt idx="8">
                  <c:v>378</c:v>
                </c:pt>
                <c:pt idx="11">
                  <c:v>370</c:v>
                </c:pt>
                <c:pt idx="14">
                  <c:v>365</c:v>
                </c:pt>
              </c:numCache>
            </c:numRef>
          </c:val>
          <c:extLst>
            <c:ext xmlns:c16="http://schemas.microsoft.com/office/drawing/2014/chart" uri="{C3380CC4-5D6E-409C-BE32-E72D297353CC}">
              <c16:uniqueId val="{00000000-51FE-4223-BDEE-169C5BB083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FE-4223-BDEE-169C5BB083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3</c:v>
                </c:pt>
                <c:pt idx="6">
                  <c:v>4</c:v>
                </c:pt>
                <c:pt idx="9">
                  <c:v>4</c:v>
                </c:pt>
                <c:pt idx="12">
                  <c:v>3</c:v>
                </c:pt>
              </c:numCache>
            </c:numRef>
          </c:val>
          <c:extLst>
            <c:ext xmlns:c16="http://schemas.microsoft.com/office/drawing/2014/chart" uri="{C3380CC4-5D6E-409C-BE32-E72D297353CC}">
              <c16:uniqueId val="{00000002-51FE-4223-BDEE-169C5BB083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1</c:v>
                </c:pt>
                <c:pt idx="9">
                  <c:v>1</c:v>
                </c:pt>
                <c:pt idx="12">
                  <c:v>1</c:v>
                </c:pt>
              </c:numCache>
            </c:numRef>
          </c:val>
          <c:extLst>
            <c:ext xmlns:c16="http://schemas.microsoft.com/office/drawing/2014/chart" uri="{C3380CC4-5D6E-409C-BE32-E72D297353CC}">
              <c16:uniqueId val="{00000003-51FE-4223-BDEE-169C5BB083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191</c:v>
                </c:pt>
                <c:pt idx="6">
                  <c:v>198</c:v>
                </c:pt>
                <c:pt idx="9">
                  <c:v>196</c:v>
                </c:pt>
                <c:pt idx="12">
                  <c:v>178</c:v>
                </c:pt>
              </c:numCache>
            </c:numRef>
          </c:val>
          <c:extLst>
            <c:ext xmlns:c16="http://schemas.microsoft.com/office/drawing/2014/chart" uri="{C3380CC4-5D6E-409C-BE32-E72D297353CC}">
              <c16:uniqueId val="{00000004-51FE-4223-BDEE-169C5BB083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FE-4223-BDEE-169C5BB083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FE-4223-BDEE-169C5BB083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448</c:v>
                </c:pt>
                <c:pt idx="3">
                  <c:v>468</c:v>
                </c:pt>
                <c:pt idx="6">
                  <c:v>488</c:v>
                </c:pt>
                <c:pt idx="9">
                  <c:v>451</c:v>
                </c:pt>
                <c:pt idx="12">
                  <c:v>449</c:v>
                </c:pt>
              </c:numCache>
            </c:numRef>
          </c:val>
          <c:extLst>
            <c:ext xmlns:c16="http://schemas.microsoft.com/office/drawing/2014/chart" uri="{C3380CC4-5D6E-409C-BE32-E72D297353CC}">
              <c16:uniqueId val="{00000007-51FE-4223-BDEE-169C5BB083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253</c:v>
                </c:pt>
                <c:pt idx="2">
                  <c:v>#N/A</c:v>
                </c:pt>
                <c:pt idx="3">
                  <c:v>#N/A</c:v>
                </c:pt>
                <c:pt idx="4">
                  <c:v>279</c:v>
                </c:pt>
                <c:pt idx="5">
                  <c:v>#N/A</c:v>
                </c:pt>
                <c:pt idx="6">
                  <c:v>#N/A</c:v>
                </c:pt>
                <c:pt idx="7">
                  <c:v>313</c:v>
                </c:pt>
                <c:pt idx="8">
                  <c:v>#N/A</c:v>
                </c:pt>
                <c:pt idx="9">
                  <c:v>#N/A</c:v>
                </c:pt>
                <c:pt idx="10">
                  <c:v>282</c:v>
                </c:pt>
                <c:pt idx="11">
                  <c:v>#N/A</c:v>
                </c:pt>
                <c:pt idx="12">
                  <c:v>#N/A</c:v>
                </c:pt>
                <c:pt idx="13">
                  <c:v>266</c:v>
                </c:pt>
                <c:pt idx="14">
                  <c:v>#N/A</c:v>
                </c:pt>
              </c:numCache>
            </c:numRef>
          </c:val>
          <c:smooth val="0"/>
          <c:extLst>
            <c:ext xmlns:c16="http://schemas.microsoft.com/office/drawing/2014/chart" uri="{C3380CC4-5D6E-409C-BE32-E72D297353CC}">
              <c16:uniqueId val="{00000008-51FE-4223-BDEE-169C5BB083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3950</c:v>
                </c:pt>
                <c:pt idx="5">
                  <c:v>3991</c:v>
                </c:pt>
                <c:pt idx="8">
                  <c:v>3755</c:v>
                </c:pt>
                <c:pt idx="11">
                  <c:v>3650</c:v>
                </c:pt>
                <c:pt idx="14">
                  <c:v>3475</c:v>
                </c:pt>
              </c:numCache>
            </c:numRef>
          </c:val>
          <c:extLst>
            <c:ext xmlns:c16="http://schemas.microsoft.com/office/drawing/2014/chart" uri="{C3380CC4-5D6E-409C-BE32-E72D297353CC}">
              <c16:uniqueId val="{00000000-7556-4F92-8A32-EFBC1D2EBE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c:v>
                </c:pt>
                <c:pt idx="5">
                  <c:v>34</c:v>
                </c:pt>
                <c:pt idx="8">
                  <c:v>28</c:v>
                </c:pt>
                <c:pt idx="11">
                  <c:v>34</c:v>
                </c:pt>
                <c:pt idx="14">
                  <c:v>44</c:v>
                </c:pt>
              </c:numCache>
            </c:numRef>
          </c:val>
          <c:extLst>
            <c:ext xmlns:c16="http://schemas.microsoft.com/office/drawing/2014/chart" uri="{C3380CC4-5D6E-409C-BE32-E72D297353CC}">
              <c16:uniqueId val="{00000001-7556-4F92-8A32-EFBC1D2EBE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1787</c:v>
                </c:pt>
                <c:pt idx="5">
                  <c:v>1907</c:v>
                </c:pt>
                <c:pt idx="8">
                  <c:v>1878</c:v>
                </c:pt>
                <c:pt idx="11">
                  <c:v>1798</c:v>
                </c:pt>
                <c:pt idx="14">
                  <c:v>1818</c:v>
                </c:pt>
              </c:numCache>
            </c:numRef>
          </c:val>
          <c:extLst>
            <c:ext xmlns:c16="http://schemas.microsoft.com/office/drawing/2014/chart" uri="{C3380CC4-5D6E-409C-BE32-E72D297353CC}">
              <c16:uniqueId val="{00000002-7556-4F92-8A32-EFBC1D2EBE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56-4F92-8A32-EFBC1D2EBE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56-4F92-8A32-EFBC1D2EBE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56-4F92-8A32-EFBC1D2EBE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450</c:v>
                </c:pt>
                <c:pt idx="3">
                  <c:v>546</c:v>
                </c:pt>
                <c:pt idx="6">
                  <c:v>459</c:v>
                </c:pt>
                <c:pt idx="9">
                  <c:v>381</c:v>
                </c:pt>
                <c:pt idx="12">
                  <c:v>382</c:v>
                </c:pt>
              </c:numCache>
            </c:numRef>
          </c:val>
          <c:extLst>
            <c:ext xmlns:c16="http://schemas.microsoft.com/office/drawing/2014/chart" uri="{C3380CC4-5D6E-409C-BE32-E72D297353CC}">
              <c16:uniqueId val="{00000006-7556-4F92-8A32-EFBC1D2EBE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2</c:v>
                </c:pt>
                <c:pt idx="6">
                  <c:v>1</c:v>
                </c:pt>
                <c:pt idx="9">
                  <c:v>1</c:v>
                </c:pt>
                <c:pt idx="12">
                  <c:v>1</c:v>
                </c:pt>
              </c:numCache>
            </c:numRef>
          </c:val>
          <c:extLst>
            <c:ext xmlns:c16="http://schemas.microsoft.com/office/drawing/2014/chart" uri="{C3380CC4-5D6E-409C-BE32-E72D297353CC}">
              <c16:uniqueId val="{00000007-7556-4F92-8A32-EFBC1D2EBE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2444</c:v>
                </c:pt>
                <c:pt idx="3">
                  <c:v>2422</c:v>
                </c:pt>
                <c:pt idx="6">
                  <c:v>2377</c:v>
                </c:pt>
                <c:pt idx="9">
                  <c:v>2192</c:v>
                </c:pt>
                <c:pt idx="12">
                  <c:v>2154</c:v>
                </c:pt>
              </c:numCache>
            </c:numRef>
          </c:val>
          <c:extLst>
            <c:ext xmlns:c16="http://schemas.microsoft.com/office/drawing/2014/chart" uri="{C3380CC4-5D6E-409C-BE32-E72D297353CC}">
              <c16:uniqueId val="{00000008-7556-4F92-8A32-EFBC1D2EBE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3</c:v>
                </c:pt>
                <c:pt idx="6">
                  <c:v>2</c:v>
                </c:pt>
                <c:pt idx="9">
                  <c:v>2</c:v>
                </c:pt>
                <c:pt idx="12">
                  <c:v>17</c:v>
                </c:pt>
              </c:numCache>
            </c:numRef>
          </c:val>
          <c:extLst>
            <c:ext xmlns:c16="http://schemas.microsoft.com/office/drawing/2014/chart" uri="{C3380CC4-5D6E-409C-BE32-E72D297353CC}">
              <c16:uniqueId val="{00000009-7556-4F92-8A32-EFBC1D2EBE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4581</c:v>
                </c:pt>
                <c:pt idx="3">
                  <c:v>5243</c:v>
                </c:pt>
                <c:pt idx="6">
                  <c:v>5173</c:v>
                </c:pt>
                <c:pt idx="9">
                  <c:v>4975</c:v>
                </c:pt>
                <c:pt idx="12">
                  <c:v>4821</c:v>
                </c:pt>
              </c:numCache>
            </c:numRef>
          </c:val>
          <c:extLst>
            <c:ext xmlns:c16="http://schemas.microsoft.com/office/drawing/2014/chart" uri="{C3380CC4-5D6E-409C-BE32-E72D297353CC}">
              <c16:uniqueId val="{0000000A-7556-4F92-8A32-EFBC1D2EBE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1691</c:v>
                </c:pt>
                <c:pt idx="2">
                  <c:v>#N/A</c:v>
                </c:pt>
                <c:pt idx="3">
                  <c:v>#N/A</c:v>
                </c:pt>
                <c:pt idx="4">
                  <c:v>2283</c:v>
                </c:pt>
                <c:pt idx="5">
                  <c:v>#N/A</c:v>
                </c:pt>
                <c:pt idx="6">
                  <c:v>#N/A</c:v>
                </c:pt>
                <c:pt idx="7">
                  <c:v>2352</c:v>
                </c:pt>
                <c:pt idx="8">
                  <c:v>#N/A</c:v>
                </c:pt>
                <c:pt idx="9">
                  <c:v>#N/A</c:v>
                </c:pt>
                <c:pt idx="10">
                  <c:v>2069</c:v>
                </c:pt>
                <c:pt idx="11">
                  <c:v>#N/A</c:v>
                </c:pt>
                <c:pt idx="12">
                  <c:v>#N/A</c:v>
                </c:pt>
                <c:pt idx="13">
                  <c:v>2037</c:v>
                </c:pt>
                <c:pt idx="14">
                  <c:v>#N/A</c:v>
                </c:pt>
              </c:numCache>
            </c:numRef>
          </c:val>
          <c:smooth val="0"/>
          <c:extLst>
            <c:ext xmlns:c16="http://schemas.microsoft.com/office/drawing/2014/chart" uri="{C3380CC4-5D6E-409C-BE32-E72D297353CC}">
              <c16:uniqueId val="{0000000B-7556-4F92-8A32-EFBC1D2EBE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1170</c:v>
                </c:pt>
                <c:pt idx="1">
                  <c:v>1112</c:v>
                </c:pt>
                <c:pt idx="2">
                  <c:v>1089</c:v>
                </c:pt>
              </c:numCache>
            </c:numRef>
          </c:val>
          <c:extLst>
            <c:ext xmlns:c16="http://schemas.microsoft.com/office/drawing/2014/chart" uri="{C3380CC4-5D6E-409C-BE32-E72D297353CC}">
              <c16:uniqueId val="{00000000-B9AA-424F-B5F3-C540B6B29B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257</c:v>
                </c:pt>
                <c:pt idx="1">
                  <c:v>255</c:v>
                </c:pt>
                <c:pt idx="2">
                  <c:v>249</c:v>
                </c:pt>
              </c:numCache>
            </c:numRef>
          </c:val>
          <c:extLst>
            <c:ext xmlns:c16="http://schemas.microsoft.com/office/drawing/2014/chart" uri="{C3380CC4-5D6E-409C-BE32-E72D297353CC}">
              <c16:uniqueId val="{00000001-B9AA-424F-B5F3-C540B6B29B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138</c:v>
                </c:pt>
                <c:pt idx="1">
                  <c:v>149</c:v>
                </c:pt>
                <c:pt idx="2">
                  <c:v>215</c:v>
                </c:pt>
              </c:numCache>
            </c:numRef>
          </c:val>
          <c:extLst>
            <c:ext xmlns:c16="http://schemas.microsoft.com/office/drawing/2014/chart" uri="{C3380CC4-5D6E-409C-BE32-E72D297353CC}">
              <c16:uniqueId val="{00000002-B9AA-424F-B5F3-C540B6B29B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800" b="0" i="0" baseline="0">
              <a:solidFill>
                <a:schemeClr val="dk1"/>
              </a:solidFill>
              <a:effectLst/>
              <a:latin typeface="+mn-lt"/>
              <a:ea typeface="+mn-ea"/>
              <a:cs typeface="+mn-cs"/>
            </a:rPr>
            <a:t>○元利償還金･･･</a:t>
          </a:r>
          <a:r>
            <a:rPr lang="en-US" altLang="ja-JP" sz="800" b="0" i="0" baseline="0">
              <a:solidFill>
                <a:schemeClr val="dk1"/>
              </a:solidFill>
              <a:effectLst/>
              <a:latin typeface="+mn-lt"/>
              <a:ea typeface="+mn-ea"/>
              <a:cs typeface="+mn-cs"/>
            </a:rPr>
            <a:t>H19</a:t>
          </a:r>
          <a:r>
            <a:rPr lang="ja-JP" altLang="ja-JP" sz="800" b="0" i="0" baseline="0">
              <a:solidFill>
                <a:schemeClr val="dk1"/>
              </a:solidFill>
              <a:effectLst/>
              <a:latin typeface="+mn-lt"/>
              <a:ea typeface="+mn-ea"/>
              <a:cs typeface="+mn-cs"/>
            </a:rPr>
            <a:t>～</a:t>
          </a:r>
          <a:r>
            <a:rPr lang="en-US" altLang="ja-JP" sz="800" b="0" i="0" baseline="0">
              <a:solidFill>
                <a:schemeClr val="dk1"/>
              </a:solidFill>
              <a:effectLst/>
              <a:latin typeface="+mn-lt"/>
              <a:ea typeface="+mn-ea"/>
              <a:cs typeface="+mn-cs"/>
            </a:rPr>
            <a:t>21</a:t>
          </a:r>
          <a:r>
            <a:rPr lang="ja-JP" altLang="ja-JP" sz="800" b="0" i="0" baseline="0">
              <a:solidFill>
                <a:schemeClr val="dk1"/>
              </a:solidFill>
              <a:effectLst/>
              <a:latin typeface="+mn-lt"/>
              <a:ea typeface="+mn-ea"/>
              <a:cs typeface="+mn-cs"/>
            </a:rPr>
            <a:t>年度の</a:t>
          </a:r>
          <a:r>
            <a:rPr lang="en-US" altLang="ja-JP" sz="800" b="0" i="0" baseline="0">
              <a:solidFill>
                <a:schemeClr val="dk1"/>
              </a:solidFill>
              <a:effectLst/>
              <a:latin typeface="+mn-lt"/>
              <a:ea typeface="+mn-ea"/>
              <a:cs typeface="+mn-cs"/>
            </a:rPr>
            <a:t>3</a:t>
          </a:r>
          <a:r>
            <a:rPr lang="ja-JP" altLang="ja-JP" sz="800" b="0" i="0" baseline="0">
              <a:solidFill>
                <a:schemeClr val="dk1"/>
              </a:solidFill>
              <a:effectLst/>
              <a:latin typeface="+mn-lt"/>
              <a:ea typeface="+mn-ea"/>
              <a:cs typeface="+mn-cs"/>
            </a:rPr>
            <a:t>ヵ年にわたり高利率の起債を繰上げ償還したことや、新規発行の起債をプライマリーバランス黒字に配慮して発行したことにより</a:t>
          </a:r>
          <a:r>
            <a:rPr lang="en-US" altLang="ja-JP" sz="800" b="0" i="0" baseline="0">
              <a:solidFill>
                <a:schemeClr val="dk1"/>
              </a:solidFill>
              <a:effectLst/>
              <a:latin typeface="+mn-lt"/>
              <a:ea typeface="+mn-ea"/>
              <a:cs typeface="+mn-cs"/>
            </a:rPr>
            <a:t>H26</a:t>
          </a:r>
          <a:r>
            <a:rPr lang="ja-JP" altLang="ja-JP" sz="800" b="0" i="0" baseline="0">
              <a:solidFill>
                <a:schemeClr val="dk1"/>
              </a:solidFill>
              <a:effectLst/>
              <a:latin typeface="+mn-lt"/>
              <a:ea typeface="+mn-ea"/>
              <a:cs typeface="+mn-cs"/>
            </a:rPr>
            <a:t>年度</a:t>
          </a:r>
          <a:r>
            <a:rPr lang="en-US" altLang="ja-JP" sz="800" b="0" i="0" baseline="0">
              <a:solidFill>
                <a:schemeClr val="dk1"/>
              </a:solidFill>
              <a:effectLst/>
              <a:latin typeface="+mn-lt"/>
              <a:ea typeface="+mn-ea"/>
              <a:cs typeface="+mn-cs"/>
            </a:rPr>
            <a:t>502</a:t>
          </a:r>
          <a:r>
            <a:rPr lang="ja-JP" altLang="ja-JP" sz="800" b="0" i="0" baseline="0">
              <a:solidFill>
                <a:schemeClr val="dk1"/>
              </a:solidFill>
              <a:effectLst/>
              <a:latin typeface="+mn-lt"/>
              <a:ea typeface="+mn-ea"/>
              <a:cs typeface="+mn-cs"/>
            </a:rPr>
            <a:t>百万円まで減少、</a:t>
          </a:r>
          <a:r>
            <a:rPr lang="en-US" altLang="ja-JP" sz="800" b="0" i="0" baseline="0">
              <a:solidFill>
                <a:schemeClr val="dk1"/>
              </a:solidFill>
              <a:effectLst/>
              <a:latin typeface="+mn-lt"/>
              <a:ea typeface="+mn-ea"/>
              <a:cs typeface="+mn-cs"/>
            </a:rPr>
            <a:t>H30</a:t>
          </a:r>
          <a:r>
            <a:rPr lang="ja-JP" altLang="ja-JP" sz="800" b="0" i="0" baseline="0">
              <a:solidFill>
                <a:schemeClr val="dk1"/>
              </a:solidFill>
              <a:effectLst/>
              <a:latin typeface="+mn-lt"/>
              <a:ea typeface="+mn-ea"/>
              <a:cs typeface="+mn-cs"/>
            </a:rPr>
            <a:t>年度に繰上げ償還を実施し</a:t>
          </a:r>
          <a:r>
            <a:rPr lang="en-US" altLang="ja-JP" sz="800" b="0" i="0" baseline="0">
              <a:solidFill>
                <a:schemeClr val="dk1"/>
              </a:solidFill>
              <a:effectLst/>
              <a:latin typeface="+mn-lt"/>
              <a:ea typeface="+mn-ea"/>
              <a:cs typeface="+mn-cs"/>
            </a:rPr>
            <a:t>492</a:t>
          </a:r>
          <a:r>
            <a:rPr lang="ja-JP" altLang="ja-JP" sz="800" b="0" i="0" baseline="0">
              <a:solidFill>
                <a:schemeClr val="dk1"/>
              </a:solidFill>
              <a:effectLst/>
              <a:latin typeface="+mn-lt"/>
              <a:ea typeface="+mn-ea"/>
              <a:cs typeface="+mn-cs"/>
            </a:rPr>
            <a:t>百万円まで減少、</a:t>
          </a:r>
          <a:r>
            <a:rPr lang="en-US" altLang="ja-JP" sz="800" b="0" i="0" baseline="0">
              <a:solidFill>
                <a:schemeClr val="dk1"/>
              </a:solidFill>
              <a:effectLst/>
              <a:latin typeface="+mn-lt"/>
              <a:ea typeface="+mn-ea"/>
              <a:cs typeface="+mn-cs"/>
            </a:rPr>
            <a:t>R6</a:t>
          </a:r>
          <a:r>
            <a:rPr lang="ja-JP" altLang="ja-JP"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449</a:t>
          </a:r>
          <a:r>
            <a:rPr lang="ja-JP" altLang="ja-JP" sz="800" b="0" i="0" baseline="0">
              <a:solidFill>
                <a:schemeClr val="dk1"/>
              </a:solidFill>
              <a:effectLst/>
              <a:latin typeface="+mn-lt"/>
              <a:ea typeface="+mn-ea"/>
              <a:cs typeface="+mn-cs"/>
            </a:rPr>
            <a:t>百万円となった（対前年度</a:t>
          </a:r>
          <a:r>
            <a:rPr lang="en-US" altLang="ja-JP" sz="800" b="0" i="0" baseline="0">
              <a:solidFill>
                <a:schemeClr val="dk1"/>
              </a:solidFill>
              <a:effectLst/>
              <a:latin typeface="+mn-lt"/>
              <a:ea typeface="+mn-ea"/>
              <a:cs typeface="+mn-cs"/>
            </a:rPr>
            <a:t>2</a:t>
          </a:r>
          <a:r>
            <a:rPr lang="ja-JP" altLang="ja-JP" sz="800" b="0" i="0" baseline="0">
              <a:solidFill>
                <a:schemeClr val="dk1"/>
              </a:solidFill>
              <a:effectLst/>
              <a:latin typeface="+mn-lt"/>
              <a:ea typeface="+mn-ea"/>
              <a:cs typeface="+mn-cs"/>
            </a:rPr>
            <a:t>百万円減）。</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○公営企業債の元利償還に対する繰入金･･･下水道事業会計等においても事業費</a:t>
          </a:r>
          <a:r>
            <a:rPr lang="ja-JP" altLang="en-US" sz="800" b="0" i="0" baseline="0">
              <a:solidFill>
                <a:schemeClr val="dk1"/>
              </a:solidFill>
              <a:effectLst/>
              <a:latin typeface="+mn-lt"/>
              <a:ea typeface="+mn-ea"/>
              <a:cs typeface="+mn-cs"/>
            </a:rPr>
            <a:t>が</a:t>
          </a:r>
          <a:r>
            <a:rPr lang="ja-JP" altLang="ja-JP" sz="800" b="0" i="0" baseline="0">
              <a:solidFill>
                <a:schemeClr val="dk1"/>
              </a:solidFill>
              <a:effectLst/>
              <a:latin typeface="+mn-lt"/>
              <a:ea typeface="+mn-ea"/>
              <a:cs typeface="+mn-cs"/>
            </a:rPr>
            <a:t>過大にならないよう計画的な実施により</a:t>
          </a:r>
          <a:r>
            <a:rPr lang="en-US" altLang="ja-JP" sz="800" b="0" i="0" baseline="0">
              <a:solidFill>
                <a:schemeClr val="dk1"/>
              </a:solidFill>
              <a:effectLst/>
              <a:latin typeface="+mn-lt"/>
              <a:ea typeface="+mn-ea"/>
              <a:cs typeface="+mn-cs"/>
            </a:rPr>
            <a:t>H22</a:t>
          </a:r>
          <a:r>
            <a:rPr lang="ja-JP" altLang="ja-JP" sz="800" b="0" i="0" baseline="0">
              <a:solidFill>
                <a:schemeClr val="dk1"/>
              </a:solidFill>
              <a:effectLst/>
              <a:latin typeface="+mn-lt"/>
              <a:ea typeface="+mn-ea"/>
              <a:cs typeface="+mn-cs"/>
            </a:rPr>
            <a:t>年度以降</a:t>
          </a:r>
          <a:r>
            <a:rPr lang="en-US" altLang="ja-JP" sz="800" b="0" i="0" baseline="0">
              <a:solidFill>
                <a:schemeClr val="dk1"/>
              </a:solidFill>
              <a:effectLst/>
              <a:latin typeface="+mn-lt"/>
              <a:ea typeface="+mn-ea"/>
              <a:cs typeface="+mn-cs"/>
            </a:rPr>
            <a:t>H25</a:t>
          </a:r>
          <a:r>
            <a:rPr lang="ja-JP" altLang="ja-JP" sz="800" b="0" i="0" baseline="0">
              <a:solidFill>
                <a:schemeClr val="dk1"/>
              </a:solidFill>
              <a:effectLst/>
              <a:latin typeface="+mn-lt"/>
              <a:ea typeface="+mn-ea"/>
              <a:cs typeface="+mn-cs"/>
            </a:rPr>
            <a:t>年度まで減少</a:t>
          </a:r>
          <a:r>
            <a:rPr lang="ja-JP" altLang="en-US" sz="800" b="0" i="0" baseline="0">
              <a:solidFill>
                <a:schemeClr val="dk1"/>
              </a:solidFill>
              <a:effectLst/>
              <a:latin typeface="+mn-lt"/>
              <a:ea typeface="+mn-ea"/>
              <a:cs typeface="+mn-cs"/>
            </a:rPr>
            <a:t>となり</a:t>
          </a:r>
          <a:r>
            <a:rPr lang="ja-JP" altLang="ja-JP" sz="800" b="0" i="0" baseline="0">
              <a:solidFill>
                <a:schemeClr val="dk1"/>
              </a:solidFill>
              <a:effectLst/>
              <a:latin typeface="+mn-lt"/>
              <a:ea typeface="+mn-ea"/>
              <a:cs typeface="+mn-cs"/>
            </a:rPr>
            <a:t>、</a:t>
          </a:r>
          <a:r>
            <a:rPr lang="en-US" altLang="ja-JP" sz="800" b="0" i="0" baseline="0">
              <a:solidFill>
                <a:schemeClr val="dk1"/>
              </a:solidFill>
              <a:effectLst/>
              <a:latin typeface="+mn-lt"/>
              <a:ea typeface="+mn-ea"/>
              <a:cs typeface="+mn-cs"/>
            </a:rPr>
            <a:t>R6</a:t>
          </a:r>
          <a:r>
            <a:rPr lang="ja-JP" altLang="ja-JP" sz="800" b="0" i="0" baseline="0">
              <a:solidFill>
                <a:schemeClr val="dk1"/>
              </a:solidFill>
              <a:effectLst/>
              <a:latin typeface="+mn-lt"/>
              <a:ea typeface="+mn-ea"/>
              <a:cs typeface="+mn-cs"/>
            </a:rPr>
            <a:t>年度</a:t>
          </a:r>
          <a:r>
            <a:rPr lang="ja-JP" altLang="en-US" sz="800" b="0" i="0" baseline="0">
              <a:solidFill>
                <a:schemeClr val="dk1"/>
              </a:solidFill>
              <a:effectLst/>
              <a:latin typeface="+mn-lt"/>
              <a:ea typeface="+mn-ea"/>
              <a:cs typeface="+mn-cs"/>
            </a:rPr>
            <a:t>においても</a:t>
          </a:r>
          <a:r>
            <a:rPr lang="en-US" altLang="ja-JP" sz="800" b="0" i="0" baseline="0">
              <a:solidFill>
                <a:schemeClr val="dk1"/>
              </a:solidFill>
              <a:effectLst/>
              <a:latin typeface="+mn-lt"/>
              <a:ea typeface="+mn-ea"/>
              <a:cs typeface="+mn-cs"/>
            </a:rPr>
            <a:t>178</a:t>
          </a:r>
          <a:r>
            <a:rPr lang="ja-JP" altLang="ja-JP" sz="800" b="0" i="0" baseline="0">
              <a:solidFill>
                <a:schemeClr val="dk1"/>
              </a:solidFill>
              <a:effectLst/>
              <a:latin typeface="+mn-lt"/>
              <a:ea typeface="+mn-ea"/>
              <a:cs typeface="+mn-cs"/>
            </a:rPr>
            <a:t>百万円と</a:t>
          </a:r>
          <a:r>
            <a:rPr lang="ja-JP" altLang="en-US" sz="800" b="0" i="0" baseline="0">
              <a:solidFill>
                <a:schemeClr val="dk1"/>
              </a:solidFill>
              <a:effectLst/>
              <a:latin typeface="+mn-lt"/>
              <a:ea typeface="+mn-ea"/>
              <a:cs typeface="+mn-cs"/>
            </a:rPr>
            <a:t>なり</a:t>
          </a:r>
          <a:r>
            <a:rPr lang="ja-JP" altLang="ja-JP" sz="800" b="0" i="0" baseline="0">
              <a:solidFill>
                <a:schemeClr val="dk1"/>
              </a:solidFill>
              <a:effectLst/>
              <a:latin typeface="+mn-lt"/>
              <a:ea typeface="+mn-ea"/>
              <a:cs typeface="+mn-cs"/>
            </a:rPr>
            <a:t>前年度比</a:t>
          </a:r>
          <a:r>
            <a:rPr lang="en-US" altLang="ja-JP" sz="800" b="0" i="0" baseline="0">
              <a:solidFill>
                <a:schemeClr val="dk1"/>
              </a:solidFill>
              <a:effectLst/>
              <a:latin typeface="+mn-lt"/>
              <a:ea typeface="+mn-ea"/>
              <a:cs typeface="+mn-cs"/>
            </a:rPr>
            <a:t>18</a:t>
          </a:r>
          <a:r>
            <a:rPr lang="ja-JP" altLang="ja-JP" sz="800" b="0" i="0" baseline="0">
              <a:solidFill>
                <a:schemeClr val="dk1"/>
              </a:solidFill>
              <a:effectLst/>
              <a:latin typeface="+mn-lt"/>
              <a:ea typeface="+mn-ea"/>
              <a:cs typeface="+mn-cs"/>
            </a:rPr>
            <a:t>百万円減となった。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○組合等が起こした地方債の元利償還金に対する負担金等･･･一関地方広域行政組合の負担金である。</a:t>
          </a:r>
          <a:r>
            <a:rPr lang="en-US" altLang="ja-JP" sz="800" b="0" i="0" baseline="0">
              <a:solidFill>
                <a:schemeClr val="dk1"/>
              </a:solidFill>
              <a:effectLst/>
              <a:latin typeface="+mn-lt"/>
              <a:ea typeface="+mn-ea"/>
              <a:cs typeface="+mn-cs"/>
            </a:rPr>
            <a:t>R6</a:t>
          </a:r>
          <a:r>
            <a:rPr lang="ja-JP" altLang="ja-JP" sz="800" b="0" i="0" baseline="0">
              <a:solidFill>
                <a:schemeClr val="dk1"/>
              </a:solidFill>
              <a:effectLst/>
              <a:latin typeface="+mn-lt"/>
              <a:ea typeface="+mn-ea"/>
              <a:cs typeface="+mn-cs"/>
            </a:rPr>
            <a:t>年度</a:t>
          </a:r>
          <a:r>
            <a:rPr lang="en-US" altLang="ja-JP" sz="800" b="0" i="0" baseline="0">
              <a:solidFill>
                <a:schemeClr val="dk1"/>
              </a:solidFill>
              <a:effectLst/>
              <a:latin typeface="+mn-lt"/>
              <a:ea typeface="+mn-ea"/>
              <a:cs typeface="+mn-cs"/>
            </a:rPr>
            <a:t>1</a:t>
          </a:r>
          <a:r>
            <a:rPr lang="ja-JP" altLang="ja-JP" sz="800" b="0" i="0" baseline="0">
              <a:solidFill>
                <a:schemeClr val="dk1"/>
              </a:solidFill>
              <a:effectLst/>
              <a:latin typeface="+mn-lt"/>
              <a:ea typeface="+mn-ea"/>
              <a:cs typeface="+mn-cs"/>
            </a:rPr>
            <a:t>百万円となった。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○債務負担行為に基づく支出額･･･近年圃場整備等の新たな事業を行っていないことなどから年々減少して</a:t>
          </a:r>
          <a:r>
            <a:rPr lang="ja-JP" altLang="en-US" sz="800" b="0" i="0" baseline="0">
              <a:solidFill>
                <a:schemeClr val="dk1"/>
              </a:solidFill>
              <a:effectLst/>
              <a:latin typeface="+mn-lt"/>
              <a:ea typeface="+mn-ea"/>
              <a:cs typeface="+mn-cs"/>
            </a:rPr>
            <a:t>おり</a:t>
          </a:r>
          <a:r>
            <a:rPr lang="ja-JP" altLang="ja-JP" sz="800" b="0" i="0" baseline="0">
              <a:solidFill>
                <a:schemeClr val="dk1"/>
              </a:solidFill>
              <a:effectLst/>
              <a:latin typeface="+mn-lt"/>
              <a:ea typeface="+mn-ea"/>
              <a:cs typeface="+mn-cs"/>
            </a:rPr>
            <a:t>、平泉町企業奨励条例に基づく</a:t>
          </a:r>
          <a:r>
            <a:rPr lang="ja-JP" altLang="en-US" sz="800" b="0" i="0" baseline="0">
              <a:solidFill>
                <a:schemeClr val="dk1"/>
              </a:solidFill>
              <a:effectLst/>
              <a:latin typeface="+mn-lt"/>
              <a:ea typeface="+mn-ea"/>
              <a:cs typeface="+mn-cs"/>
            </a:rPr>
            <a:t>資金の</a:t>
          </a:r>
          <a:r>
            <a:rPr lang="ja-JP" altLang="ja-JP" sz="800" b="0" i="0" baseline="0">
              <a:solidFill>
                <a:schemeClr val="dk1"/>
              </a:solidFill>
              <a:effectLst/>
              <a:latin typeface="+mn-lt"/>
              <a:ea typeface="+mn-ea"/>
              <a:cs typeface="+mn-cs"/>
            </a:rPr>
            <a:t>借入</a:t>
          </a:r>
          <a:r>
            <a:rPr lang="ja-JP" altLang="en-US" sz="800" b="0" i="0" baseline="0">
              <a:solidFill>
                <a:schemeClr val="dk1"/>
              </a:solidFill>
              <a:effectLst/>
              <a:latin typeface="+mn-lt"/>
              <a:ea typeface="+mn-ea"/>
              <a:cs typeface="+mn-cs"/>
            </a:rPr>
            <a:t>及び中小企業振興資金の融資に伴う</a:t>
          </a:r>
          <a:r>
            <a:rPr lang="ja-JP" altLang="ja-JP" sz="800" b="0" i="0" baseline="0">
              <a:solidFill>
                <a:schemeClr val="dk1"/>
              </a:solidFill>
              <a:effectLst/>
              <a:latin typeface="+mn-lt"/>
              <a:ea typeface="+mn-ea"/>
              <a:cs typeface="+mn-cs"/>
            </a:rPr>
            <a:t>利子補給等により</a:t>
          </a:r>
          <a:r>
            <a:rPr lang="en-US" altLang="ja-JP" sz="800" b="0" i="0" baseline="0">
              <a:solidFill>
                <a:schemeClr val="dk1"/>
              </a:solidFill>
              <a:effectLst/>
              <a:latin typeface="+mn-lt"/>
              <a:ea typeface="+mn-ea"/>
              <a:cs typeface="+mn-cs"/>
            </a:rPr>
            <a:t>R6</a:t>
          </a:r>
          <a:r>
            <a:rPr lang="ja-JP" altLang="ja-JP"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3</a:t>
          </a:r>
          <a:r>
            <a:rPr lang="ja-JP" altLang="ja-JP" sz="800" b="0" i="0" baseline="0">
              <a:solidFill>
                <a:schemeClr val="dk1"/>
              </a:solidFill>
              <a:effectLst/>
              <a:latin typeface="+mn-lt"/>
              <a:ea typeface="+mn-ea"/>
              <a:cs typeface="+mn-cs"/>
            </a:rPr>
            <a:t>百万円となった。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○算入公債費等･･･過去の起債に対する基準財政需要額であり、対前年度</a:t>
          </a:r>
          <a:r>
            <a:rPr lang="en-US" altLang="ja-JP" sz="800" b="0" i="0" baseline="0">
              <a:solidFill>
                <a:schemeClr val="dk1"/>
              </a:solidFill>
              <a:effectLst/>
              <a:latin typeface="+mn-lt"/>
              <a:ea typeface="+mn-ea"/>
              <a:cs typeface="+mn-cs"/>
            </a:rPr>
            <a:t>5</a:t>
          </a:r>
          <a:r>
            <a:rPr lang="ja-JP" altLang="ja-JP" sz="800" b="0" i="0" baseline="0">
              <a:solidFill>
                <a:schemeClr val="dk1"/>
              </a:solidFill>
              <a:effectLst/>
              <a:latin typeface="+mn-lt"/>
              <a:ea typeface="+mn-ea"/>
              <a:cs typeface="+mn-cs"/>
            </a:rPr>
            <a:t>百万円減の</a:t>
          </a:r>
          <a:r>
            <a:rPr lang="en-US" altLang="ja-JP" sz="800" b="0" i="0" baseline="0">
              <a:solidFill>
                <a:schemeClr val="dk1"/>
              </a:solidFill>
              <a:effectLst/>
              <a:latin typeface="+mn-lt"/>
              <a:ea typeface="+mn-ea"/>
              <a:cs typeface="+mn-cs"/>
            </a:rPr>
            <a:t>365</a:t>
          </a:r>
          <a:r>
            <a:rPr lang="ja-JP" altLang="ja-JP" sz="800" b="0" i="0" baseline="0">
              <a:solidFill>
                <a:schemeClr val="dk1"/>
              </a:solidFill>
              <a:effectLst/>
              <a:latin typeface="+mn-lt"/>
              <a:ea typeface="+mn-ea"/>
              <a:cs typeface="+mn-cs"/>
            </a:rPr>
            <a:t>百万円となった。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○実質公債費比率の分子･･･（</a:t>
          </a:r>
          <a:r>
            <a:rPr lang="en-US" altLang="ja-JP" sz="800" b="0" i="0" baseline="0">
              <a:solidFill>
                <a:schemeClr val="dk1"/>
              </a:solidFill>
              <a:effectLst/>
              <a:latin typeface="+mn-lt"/>
              <a:ea typeface="+mn-ea"/>
              <a:cs typeface="+mn-cs"/>
            </a:rPr>
            <a:t>B</a:t>
          </a:r>
          <a:r>
            <a:rPr lang="ja-JP" altLang="ja-JP" sz="800" b="0" i="0" baseline="0">
              <a:solidFill>
                <a:schemeClr val="dk1"/>
              </a:solidFill>
              <a:effectLst/>
              <a:latin typeface="+mn-lt"/>
              <a:ea typeface="+mn-ea"/>
              <a:cs typeface="+mn-cs"/>
            </a:rPr>
            <a:t>）において臨財債償還費等</a:t>
          </a:r>
          <a:r>
            <a:rPr lang="ja-JP" altLang="en-US" sz="800" b="0" i="0" baseline="0">
              <a:solidFill>
                <a:schemeClr val="dk1"/>
              </a:solidFill>
              <a:effectLst/>
              <a:latin typeface="+mn-lt"/>
              <a:ea typeface="+mn-ea"/>
              <a:cs typeface="+mn-cs"/>
            </a:rPr>
            <a:t>の減により</a:t>
          </a:r>
          <a:r>
            <a:rPr lang="ja-JP" altLang="ja-JP" sz="800" b="0" i="0" baseline="0">
              <a:solidFill>
                <a:schemeClr val="dk1"/>
              </a:solidFill>
              <a:effectLst/>
              <a:latin typeface="+mn-lt"/>
              <a:ea typeface="+mn-ea"/>
              <a:cs typeface="+mn-cs"/>
            </a:rPr>
            <a:t>減</a:t>
          </a:r>
          <a:r>
            <a:rPr lang="ja-JP" altLang="en-US" sz="800" b="0" i="0" baseline="0">
              <a:solidFill>
                <a:schemeClr val="dk1"/>
              </a:solidFill>
              <a:effectLst/>
              <a:latin typeface="+mn-lt"/>
              <a:ea typeface="+mn-ea"/>
              <a:cs typeface="+mn-cs"/>
            </a:rPr>
            <a:t>少</a:t>
          </a:r>
          <a:r>
            <a:rPr lang="ja-JP" altLang="ja-JP" sz="800" b="0" i="0" baseline="0">
              <a:solidFill>
                <a:schemeClr val="dk1"/>
              </a:solidFill>
              <a:effectLst/>
              <a:latin typeface="+mn-lt"/>
              <a:ea typeface="+mn-ea"/>
              <a:cs typeface="+mn-cs"/>
            </a:rPr>
            <a:t>したが、（</a:t>
          </a:r>
          <a:r>
            <a:rPr lang="en-US" altLang="ja-JP" sz="800" b="0" i="0" baseline="0">
              <a:solidFill>
                <a:schemeClr val="dk1"/>
              </a:solidFill>
              <a:effectLst/>
              <a:latin typeface="+mn-lt"/>
              <a:ea typeface="+mn-ea"/>
              <a:cs typeface="+mn-cs"/>
            </a:rPr>
            <a:t>A</a:t>
          </a:r>
          <a:r>
            <a:rPr lang="ja-JP" altLang="ja-JP" sz="800" b="0" i="0" baseline="0">
              <a:solidFill>
                <a:schemeClr val="dk1"/>
              </a:solidFill>
              <a:effectLst/>
              <a:latin typeface="+mn-lt"/>
              <a:ea typeface="+mn-ea"/>
              <a:cs typeface="+mn-cs"/>
            </a:rPr>
            <a:t>）において</a:t>
          </a:r>
          <a:r>
            <a:rPr lang="ja-JP" altLang="en-US" sz="800" b="0" i="0" baseline="0">
              <a:solidFill>
                <a:schemeClr val="dk1"/>
              </a:solidFill>
              <a:effectLst/>
              <a:latin typeface="+mn-lt"/>
              <a:ea typeface="+mn-ea"/>
              <a:cs typeface="+mn-cs"/>
            </a:rPr>
            <a:t>公営企業債の元利償還金に対する繰入金</a:t>
          </a:r>
          <a:r>
            <a:rPr lang="ja-JP" altLang="ja-JP" sz="800" b="0" i="0" baseline="0">
              <a:solidFill>
                <a:schemeClr val="dk1"/>
              </a:solidFill>
              <a:effectLst/>
              <a:latin typeface="+mn-lt"/>
              <a:ea typeface="+mn-ea"/>
              <a:cs typeface="+mn-cs"/>
            </a:rPr>
            <a:t>の減</a:t>
          </a:r>
          <a:r>
            <a:rPr lang="ja-JP" altLang="en-US" sz="800" b="0" i="0" baseline="0">
              <a:solidFill>
                <a:schemeClr val="dk1"/>
              </a:solidFill>
              <a:effectLst/>
              <a:latin typeface="+mn-lt"/>
              <a:ea typeface="+mn-ea"/>
              <a:cs typeface="+mn-cs"/>
            </a:rPr>
            <a:t>等</a:t>
          </a:r>
          <a:r>
            <a:rPr lang="ja-JP" altLang="ja-JP" sz="800" b="0" i="0" baseline="0">
              <a:solidFill>
                <a:schemeClr val="dk1"/>
              </a:solidFill>
              <a:effectLst/>
              <a:latin typeface="+mn-lt"/>
              <a:ea typeface="+mn-ea"/>
              <a:cs typeface="+mn-cs"/>
            </a:rPr>
            <a:t>の影響が上回ったため、前年度比</a:t>
          </a:r>
          <a:r>
            <a:rPr lang="en-US" altLang="ja-JP" sz="800" b="0" i="0" baseline="0">
              <a:solidFill>
                <a:schemeClr val="dk1"/>
              </a:solidFill>
              <a:effectLst/>
              <a:latin typeface="+mn-lt"/>
              <a:ea typeface="+mn-ea"/>
              <a:cs typeface="+mn-cs"/>
            </a:rPr>
            <a:t>16</a:t>
          </a:r>
          <a:r>
            <a:rPr lang="ja-JP" altLang="ja-JP" sz="800" b="0" i="0" baseline="0">
              <a:solidFill>
                <a:schemeClr val="dk1"/>
              </a:solidFill>
              <a:effectLst/>
              <a:latin typeface="+mn-lt"/>
              <a:ea typeface="+mn-ea"/>
              <a:cs typeface="+mn-cs"/>
            </a:rPr>
            <a:t>百万円減の</a:t>
          </a:r>
          <a:r>
            <a:rPr lang="en-US" altLang="ja-JP" sz="800" b="0" i="0" baseline="0">
              <a:solidFill>
                <a:schemeClr val="dk1"/>
              </a:solidFill>
              <a:effectLst/>
              <a:latin typeface="+mn-lt"/>
              <a:ea typeface="+mn-ea"/>
              <a:cs typeface="+mn-cs"/>
            </a:rPr>
            <a:t>266</a:t>
          </a:r>
          <a:r>
            <a:rPr lang="ja-JP" altLang="ja-JP" sz="800" b="0" i="0" baseline="0">
              <a:solidFill>
                <a:schemeClr val="dk1"/>
              </a:solidFill>
              <a:effectLst/>
              <a:latin typeface="+mn-lt"/>
              <a:ea typeface="+mn-ea"/>
              <a:cs typeface="+mn-cs"/>
            </a:rPr>
            <a:t>百万円となった。</a:t>
          </a:r>
          <a:endParaRPr lang="ja-JP" altLang="ja-JP" sz="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減債基金積立状況等は無い。</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750" b="0" i="0" baseline="0">
              <a:solidFill>
                <a:schemeClr val="dk1"/>
              </a:solidFill>
              <a:effectLst/>
              <a:latin typeface="+mn-lt"/>
              <a:ea typeface="+mn-ea"/>
              <a:cs typeface="+mn-cs"/>
            </a:rPr>
            <a:t>○一般会計等に係る地方債残高・・・</a:t>
          </a:r>
          <a:r>
            <a:rPr lang="en-US" altLang="ja-JP" sz="750" b="0" i="0" baseline="0">
              <a:solidFill>
                <a:schemeClr val="dk1"/>
              </a:solidFill>
              <a:effectLst/>
              <a:latin typeface="+mn-lt"/>
              <a:ea typeface="+mn-ea"/>
              <a:cs typeface="+mn-cs"/>
            </a:rPr>
            <a:t>H19</a:t>
          </a:r>
          <a:r>
            <a:rPr lang="ja-JP" altLang="ja-JP" sz="750" b="0" i="0" baseline="0">
              <a:solidFill>
                <a:schemeClr val="dk1"/>
              </a:solidFill>
              <a:effectLst/>
              <a:latin typeface="+mn-lt"/>
              <a:ea typeface="+mn-ea"/>
              <a:cs typeface="+mn-cs"/>
            </a:rPr>
            <a:t>年度をピークに</a:t>
          </a:r>
          <a:r>
            <a:rPr lang="en-US" altLang="ja-JP" sz="750" b="0" i="0" baseline="0">
              <a:solidFill>
                <a:schemeClr val="dk1"/>
              </a:solidFill>
              <a:effectLst/>
              <a:latin typeface="+mn-lt"/>
              <a:ea typeface="+mn-ea"/>
              <a:cs typeface="+mn-cs"/>
            </a:rPr>
            <a:t>H30</a:t>
          </a:r>
          <a:r>
            <a:rPr lang="ja-JP" altLang="ja-JP" sz="750" b="0" i="0" baseline="0">
              <a:solidFill>
                <a:schemeClr val="dk1"/>
              </a:solidFill>
              <a:effectLst/>
              <a:latin typeface="+mn-lt"/>
              <a:ea typeface="+mn-ea"/>
              <a:cs typeface="+mn-cs"/>
            </a:rPr>
            <a:t>年度まで減少してきたが、</a:t>
          </a:r>
          <a:r>
            <a:rPr lang="en-US" altLang="ja-JP" sz="750" b="0" i="0" baseline="0">
              <a:solidFill>
                <a:schemeClr val="dk1"/>
              </a:solidFill>
              <a:effectLst/>
              <a:latin typeface="+mn-lt"/>
              <a:ea typeface="+mn-ea"/>
              <a:cs typeface="+mn-cs"/>
            </a:rPr>
            <a:t>R1</a:t>
          </a:r>
          <a:r>
            <a:rPr lang="ja-JP" altLang="ja-JP" sz="750" b="0" i="0" baseline="0">
              <a:solidFill>
                <a:schemeClr val="dk1"/>
              </a:solidFill>
              <a:effectLst/>
              <a:latin typeface="+mn-lt"/>
              <a:ea typeface="+mn-ea"/>
              <a:cs typeface="+mn-cs"/>
            </a:rPr>
            <a:t>年度はスマートインターチェンジ整備事業等の本格化により増額、</a:t>
          </a:r>
          <a:r>
            <a:rPr lang="en-US" altLang="ja-JP" sz="750" b="0" i="0" baseline="0">
              <a:solidFill>
                <a:schemeClr val="dk1"/>
              </a:solidFill>
              <a:effectLst/>
              <a:latin typeface="+mn-lt"/>
              <a:ea typeface="+mn-ea"/>
              <a:cs typeface="+mn-cs"/>
            </a:rPr>
            <a:t>R3</a:t>
          </a:r>
          <a:r>
            <a:rPr lang="ja-JP" altLang="ja-JP" sz="750" b="0" i="0" baseline="0">
              <a:solidFill>
                <a:schemeClr val="dk1"/>
              </a:solidFill>
              <a:effectLst/>
              <a:latin typeface="+mn-lt"/>
              <a:ea typeface="+mn-ea"/>
              <a:cs typeface="+mn-cs"/>
            </a:rPr>
            <a:t>年度は社会教育施設整備事業により増額となり、</a:t>
          </a:r>
          <a:r>
            <a:rPr lang="en-US" altLang="ja-JP" sz="750" b="0" i="0" baseline="0">
              <a:solidFill>
                <a:schemeClr val="dk1"/>
              </a:solidFill>
              <a:effectLst/>
              <a:latin typeface="+mn-lt"/>
              <a:ea typeface="+mn-ea"/>
              <a:cs typeface="+mn-cs"/>
            </a:rPr>
            <a:t>R6</a:t>
          </a:r>
          <a:r>
            <a:rPr lang="ja-JP" altLang="ja-JP" sz="750" b="0" i="0" baseline="0">
              <a:solidFill>
                <a:schemeClr val="dk1"/>
              </a:solidFill>
              <a:effectLst/>
              <a:latin typeface="+mn-lt"/>
              <a:ea typeface="+mn-ea"/>
              <a:cs typeface="+mn-cs"/>
            </a:rPr>
            <a:t>年度末で</a:t>
          </a:r>
          <a:r>
            <a:rPr lang="en-US" altLang="ja-JP" sz="750" b="0" i="0" baseline="0">
              <a:solidFill>
                <a:schemeClr val="dk1"/>
              </a:solidFill>
              <a:effectLst/>
              <a:latin typeface="+mn-lt"/>
              <a:ea typeface="+mn-ea"/>
              <a:cs typeface="+mn-cs"/>
            </a:rPr>
            <a:t>4,821</a:t>
          </a:r>
          <a:r>
            <a:rPr lang="ja-JP" altLang="ja-JP" sz="750" b="0" i="0" baseline="0">
              <a:solidFill>
                <a:schemeClr val="dk1"/>
              </a:solidFill>
              <a:effectLst/>
              <a:latin typeface="+mn-lt"/>
              <a:ea typeface="+mn-ea"/>
              <a:cs typeface="+mn-cs"/>
            </a:rPr>
            <a:t>百万円、前年度比で</a:t>
          </a:r>
          <a:r>
            <a:rPr lang="en-US" altLang="ja-JP" sz="750" b="0" i="0" baseline="0">
              <a:solidFill>
                <a:schemeClr val="dk1"/>
              </a:solidFill>
              <a:effectLst/>
              <a:latin typeface="+mn-lt"/>
              <a:ea typeface="+mn-ea"/>
              <a:cs typeface="+mn-cs"/>
            </a:rPr>
            <a:t>154</a:t>
          </a:r>
          <a:r>
            <a:rPr lang="ja-JP" altLang="ja-JP" sz="750" b="0" i="0" baseline="0">
              <a:solidFill>
                <a:schemeClr val="dk1"/>
              </a:solidFill>
              <a:effectLst/>
              <a:latin typeface="+mn-lt"/>
              <a:ea typeface="+mn-ea"/>
              <a:cs typeface="+mn-cs"/>
            </a:rPr>
            <a:t>百万円減少し</a:t>
          </a:r>
          <a:r>
            <a:rPr lang="ja-JP" altLang="en-US" sz="750" b="0" i="0" baseline="0">
              <a:solidFill>
                <a:schemeClr val="dk1"/>
              </a:solidFill>
              <a:effectLst/>
              <a:latin typeface="+mn-lt"/>
              <a:ea typeface="+mn-ea"/>
              <a:cs typeface="+mn-cs"/>
            </a:rPr>
            <a:t>た</a:t>
          </a:r>
          <a:r>
            <a:rPr lang="ja-JP" altLang="ja-JP" sz="750" b="0" i="0" baseline="0">
              <a:solidFill>
                <a:schemeClr val="dk1"/>
              </a:solidFill>
              <a:effectLst/>
              <a:latin typeface="+mn-lt"/>
              <a:ea typeface="+mn-ea"/>
              <a:cs typeface="+mn-cs"/>
            </a:rPr>
            <a:t>。</a:t>
          </a:r>
          <a:endParaRPr lang="ja-JP" altLang="ja-JP" sz="750">
            <a:effectLst/>
          </a:endParaRPr>
        </a:p>
        <a:p>
          <a:pPr rtl="0" eaLnBrk="1" fontAlgn="auto" latinLnBrk="0" hangingPunct="1"/>
          <a:r>
            <a:rPr lang="ja-JP" altLang="ja-JP" sz="750" b="0" i="0" baseline="0">
              <a:solidFill>
                <a:schemeClr val="dk1"/>
              </a:solidFill>
              <a:effectLst/>
              <a:latin typeface="+mn-lt"/>
              <a:ea typeface="+mn-ea"/>
              <a:cs typeface="+mn-cs"/>
            </a:rPr>
            <a:t>○債務負担行為に基づく支出予定額・・・近年圃場整備等の新たな事業を行っていないこと等から年々減少してい</a:t>
          </a:r>
          <a:r>
            <a:rPr lang="ja-JP" altLang="en-US" sz="750" b="0" i="0" baseline="0">
              <a:solidFill>
                <a:schemeClr val="dk1"/>
              </a:solidFill>
              <a:effectLst/>
              <a:latin typeface="+mn-lt"/>
              <a:ea typeface="+mn-ea"/>
              <a:cs typeface="+mn-cs"/>
            </a:rPr>
            <a:t>たが、戸籍情報・戸籍附票システム標準化・共通化業務委託の実施により、前年度比で</a:t>
          </a:r>
          <a:r>
            <a:rPr lang="en-US" altLang="ja-JP" sz="750" b="0" i="0" baseline="0">
              <a:solidFill>
                <a:schemeClr val="dk1"/>
              </a:solidFill>
              <a:effectLst/>
              <a:latin typeface="+mn-lt"/>
              <a:ea typeface="+mn-ea"/>
              <a:cs typeface="+mn-cs"/>
            </a:rPr>
            <a:t>15</a:t>
          </a:r>
          <a:r>
            <a:rPr lang="ja-JP" altLang="en-US" sz="750" b="0" i="0" baseline="0">
              <a:solidFill>
                <a:schemeClr val="dk1"/>
              </a:solidFill>
              <a:effectLst/>
              <a:latin typeface="+mn-lt"/>
              <a:ea typeface="+mn-ea"/>
              <a:cs typeface="+mn-cs"/>
            </a:rPr>
            <a:t>百万円増加した。</a:t>
          </a:r>
          <a:endParaRPr lang="ja-JP" altLang="ja-JP" sz="750">
            <a:effectLst/>
          </a:endParaRPr>
        </a:p>
        <a:p>
          <a:pPr rtl="0" eaLnBrk="1" fontAlgn="auto" latinLnBrk="0" hangingPunct="1"/>
          <a:r>
            <a:rPr lang="ja-JP" altLang="ja-JP" sz="750" b="0" i="0" baseline="0">
              <a:solidFill>
                <a:schemeClr val="dk1"/>
              </a:solidFill>
              <a:effectLst/>
              <a:latin typeface="+mn-lt"/>
              <a:ea typeface="+mn-ea"/>
              <a:cs typeface="+mn-cs"/>
            </a:rPr>
            <a:t>○公営企業債等繰入見込額・・・下水道事業会計の影響が大きいが、</a:t>
          </a:r>
          <a:r>
            <a:rPr lang="en-US" altLang="ja-JP" sz="750" b="0" i="0" baseline="0">
              <a:solidFill>
                <a:schemeClr val="dk1"/>
              </a:solidFill>
              <a:effectLst/>
              <a:latin typeface="+mn-lt"/>
              <a:ea typeface="+mn-ea"/>
              <a:cs typeface="+mn-cs"/>
            </a:rPr>
            <a:t>R6</a:t>
          </a:r>
          <a:r>
            <a:rPr lang="ja-JP" altLang="ja-JP" sz="750" b="0" i="0" baseline="0">
              <a:solidFill>
                <a:schemeClr val="dk1"/>
              </a:solidFill>
              <a:effectLst/>
              <a:latin typeface="+mn-lt"/>
              <a:ea typeface="+mn-ea"/>
              <a:cs typeface="+mn-cs"/>
            </a:rPr>
            <a:t>年度は全体で</a:t>
          </a:r>
          <a:r>
            <a:rPr lang="en-US" altLang="ja-JP" sz="750" b="0" i="0" baseline="0">
              <a:solidFill>
                <a:schemeClr val="dk1"/>
              </a:solidFill>
              <a:effectLst/>
              <a:latin typeface="+mn-lt"/>
              <a:ea typeface="+mn-ea"/>
              <a:cs typeface="+mn-cs"/>
            </a:rPr>
            <a:t>38</a:t>
          </a:r>
          <a:r>
            <a:rPr lang="ja-JP" altLang="ja-JP" sz="750" b="0" i="0" baseline="0">
              <a:solidFill>
                <a:schemeClr val="dk1"/>
              </a:solidFill>
              <a:effectLst/>
              <a:latin typeface="+mn-lt"/>
              <a:ea typeface="+mn-ea"/>
              <a:cs typeface="+mn-cs"/>
            </a:rPr>
            <a:t>百万円の減</a:t>
          </a:r>
          <a:r>
            <a:rPr lang="ja-JP" altLang="en-US" sz="750" b="0" i="0" baseline="0">
              <a:solidFill>
                <a:schemeClr val="dk1"/>
              </a:solidFill>
              <a:effectLst/>
              <a:latin typeface="+mn-lt"/>
              <a:ea typeface="+mn-ea"/>
              <a:cs typeface="+mn-cs"/>
            </a:rPr>
            <a:t>となった</a:t>
          </a:r>
          <a:r>
            <a:rPr lang="ja-JP" altLang="ja-JP" sz="750" b="0" i="0" baseline="0">
              <a:solidFill>
                <a:schemeClr val="dk1"/>
              </a:solidFill>
              <a:effectLst/>
              <a:latin typeface="+mn-lt"/>
              <a:ea typeface="+mn-ea"/>
              <a:cs typeface="+mn-cs"/>
            </a:rPr>
            <a:t>。</a:t>
          </a:r>
          <a:endParaRPr lang="ja-JP" altLang="ja-JP" sz="750">
            <a:effectLst/>
          </a:endParaRPr>
        </a:p>
        <a:p>
          <a:pPr rtl="0" eaLnBrk="1" fontAlgn="auto" latinLnBrk="0" hangingPunct="1"/>
          <a:r>
            <a:rPr lang="ja-JP" altLang="ja-JP" sz="750" b="0" i="0" baseline="0">
              <a:solidFill>
                <a:schemeClr val="dk1"/>
              </a:solidFill>
              <a:effectLst/>
              <a:latin typeface="+mn-lt"/>
              <a:ea typeface="+mn-ea"/>
              <a:cs typeface="+mn-cs"/>
            </a:rPr>
            <a:t>○組合等負担等見込額・・・一関地方広域行政組合で新たな投資を行っていないことから減少している。</a:t>
          </a:r>
          <a:endParaRPr lang="ja-JP" altLang="ja-JP" sz="750">
            <a:effectLst/>
          </a:endParaRPr>
        </a:p>
        <a:p>
          <a:pPr rtl="0" eaLnBrk="1" fontAlgn="auto" latinLnBrk="0" hangingPunct="1"/>
          <a:r>
            <a:rPr lang="ja-JP" altLang="ja-JP" sz="750" b="0" i="0" baseline="0">
              <a:solidFill>
                <a:schemeClr val="dk1"/>
              </a:solidFill>
              <a:effectLst/>
              <a:latin typeface="+mn-lt"/>
              <a:ea typeface="+mn-ea"/>
              <a:cs typeface="+mn-cs"/>
            </a:rPr>
            <a:t>○退職手当負担見込額・・・積立金の</a:t>
          </a:r>
          <a:r>
            <a:rPr lang="ja-JP" altLang="en-US" sz="750" b="0" i="0" baseline="0">
              <a:solidFill>
                <a:schemeClr val="dk1"/>
              </a:solidFill>
              <a:effectLst/>
              <a:latin typeface="+mn-lt"/>
              <a:ea typeface="+mn-ea"/>
              <a:cs typeface="+mn-cs"/>
            </a:rPr>
            <a:t>減</a:t>
          </a:r>
          <a:r>
            <a:rPr lang="ja-JP" altLang="ja-JP" sz="750" b="0" i="0" baseline="0">
              <a:solidFill>
                <a:schemeClr val="dk1"/>
              </a:solidFill>
              <a:effectLst/>
              <a:latin typeface="+mn-lt"/>
              <a:ea typeface="+mn-ea"/>
              <a:cs typeface="+mn-cs"/>
            </a:rPr>
            <a:t>により</a:t>
          </a:r>
          <a:r>
            <a:rPr lang="ja-JP" altLang="en-US" sz="750" b="0" i="0" baseline="0">
              <a:solidFill>
                <a:schemeClr val="dk1"/>
              </a:solidFill>
              <a:effectLst/>
              <a:latin typeface="+mn-lt"/>
              <a:ea typeface="+mn-ea"/>
              <a:cs typeface="+mn-cs"/>
            </a:rPr>
            <a:t>増</a:t>
          </a:r>
          <a:r>
            <a:rPr lang="ja-JP" altLang="ja-JP" sz="750" b="0" i="0" baseline="0">
              <a:solidFill>
                <a:schemeClr val="dk1"/>
              </a:solidFill>
              <a:effectLst/>
              <a:latin typeface="+mn-lt"/>
              <a:ea typeface="+mn-ea"/>
              <a:cs typeface="+mn-cs"/>
            </a:rPr>
            <a:t>額（</a:t>
          </a:r>
          <a:r>
            <a:rPr lang="en-US" altLang="ja-JP" sz="750" b="0" i="0" baseline="0">
              <a:solidFill>
                <a:schemeClr val="dk1"/>
              </a:solidFill>
              <a:effectLst/>
              <a:latin typeface="+mn-lt"/>
              <a:ea typeface="+mn-ea"/>
              <a:cs typeface="+mn-cs"/>
            </a:rPr>
            <a:t>1</a:t>
          </a:r>
          <a:r>
            <a:rPr lang="ja-JP" altLang="ja-JP" sz="750" b="0" i="0" baseline="0">
              <a:solidFill>
                <a:schemeClr val="dk1"/>
              </a:solidFill>
              <a:effectLst/>
              <a:latin typeface="+mn-lt"/>
              <a:ea typeface="+mn-ea"/>
              <a:cs typeface="+mn-cs"/>
            </a:rPr>
            <a:t>百万円）となっ</a:t>
          </a:r>
          <a:r>
            <a:rPr lang="ja-JP" altLang="en-US" sz="750" b="0" i="0" baseline="0">
              <a:solidFill>
                <a:schemeClr val="dk1"/>
              </a:solidFill>
              <a:effectLst/>
              <a:latin typeface="+mn-lt"/>
              <a:ea typeface="+mn-ea"/>
              <a:cs typeface="+mn-cs"/>
            </a:rPr>
            <a:t>た</a:t>
          </a:r>
          <a:r>
            <a:rPr lang="ja-JP" altLang="ja-JP" sz="750" b="0" i="0" baseline="0">
              <a:solidFill>
                <a:schemeClr val="dk1"/>
              </a:solidFill>
              <a:effectLst/>
              <a:latin typeface="+mn-lt"/>
              <a:ea typeface="+mn-ea"/>
              <a:cs typeface="+mn-cs"/>
            </a:rPr>
            <a:t>。</a:t>
          </a:r>
          <a:endParaRPr lang="ja-JP" altLang="ja-JP" sz="750">
            <a:effectLst/>
          </a:endParaRPr>
        </a:p>
        <a:p>
          <a:pPr rtl="0" eaLnBrk="1" fontAlgn="auto" latinLnBrk="0" hangingPunct="1"/>
          <a:r>
            <a:rPr lang="ja-JP" altLang="ja-JP" sz="750" b="0" i="0" baseline="0">
              <a:solidFill>
                <a:schemeClr val="dk1"/>
              </a:solidFill>
              <a:effectLst/>
              <a:latin typeface="+mn-lt"/>
              <a:ea typeface="+mn-ea"/>
              <a:cs typeface="+mn-cs"/>
            </a:rPr>
            <a:t>○充当可能基金・・・集中改革プラン、行財政改革などによりＨ</a:t>
          </a:r>
          <a:r>
            <a:rPr lang="en-US" altLang="ja-JP" sz="750" b="0" i="0" baseline="0">
              <a:solidFill>
                <a:schemeClr val="dk1"/>
              </a:solidFill>
              <a:effectLst/>
              <a:latin typeface="+mn-lt"/>
              <a:ea typeface="+mn-ea"/>
              <a:cs typeface="+mn-cs"/>
            </a:rPr>
            <a:t>25</a:t>
          </a:r>
          <a:r>
            <a:rPr lang="ja-JP" altLang="ja-JP" sz="750" b="0" i="0" baseline="0">
              <a:solidFill>
                <a:schemeClr val="dk1"/>
              </a:solidFill>
              <a:effectLst/>
              <a:latin typeface="+mn-lt"/>
              <a:ea typeface="+mn-ea"/>
              <a:cs typeface="+mn-cs"/>
            </a:rPr>
            <a:t>年度以降増額となってい</a:t>
          </a:r>
          <a:r>
            <a:rPr lang="ja-JP" altLang="en-US" sz="750" b="0" i="0" baseline="0">
              <a:solidFill>
                <a:schemeClr val="dk1"/>
              </a:solidFill>
              <a:effectLst/>
              <a:latin typeface="+mn-lt"/>
              <a:ea typeface="+mn-ea"/>
              <a:cs typeface="+mn-cs"/>
            </a:rPr>
            <a:t>た</a:t>
          </a:r>
          <a:r>
            <a:rPr lang="ja-JP" altLang="ja-JP" sz="750" b="0" i="0" baseline="0">
              <a:solidFill>
                <a:schemeClr val="dk1"/>
              </a:solidFill>
              <a:effectLst/>
              <a:latin typeface="+mn-lt"/>
              <a:ea typeface="+mn-ea"/>
              <a:cs typeface="+mn-cs"/>
            </a:rPr>
            <a:t>。</a:t>
          </a:r>
          <a:r>
            <a:rPr lang="en-US" altLang="ja-JP" sz="750" b="0" i="0" baseline="0">
              <a:solidFill>
                <a:schemeClr val="dk1"/>
              </a:solidFill>
              <a:effectLst/>
              <a:latin typeface="+mn-lt"/>
              <a:ea typeface="+mn-ea"/>
              <a:cs typeface="+mn-cs"/>
            </a:rPr>
            <a:t>R1</a:t>
          </a:r>
          <a:r>
            <a:rPr lang="ja-JP" altLang="ja-JP" sz="750" b="0" i="0" baseline="0">
              <a:solidFill>
                <a:schemeClr val="dk1"/>
              </a:solidFill>
              <a:effectLst/>
              <a:latin typeface="+mn-lt"/>
              <a:ea typeface="+mn-ea"/>
              <a:cs typeface="+mn-cs"/>
            </a:rPr>
            <a:t>と</a:t>
          </a:r>
          <a:r>
            <a:rPr lang="en-US" altLang="ja-JP" sz="750" b="0" i="0" baseline="0">
              <a:solidFill>
                <a:schemeClr val="dk1"/>
              </a:solidFill>
              <a:effectLst/>
              <a:latin typeface="+mn-lt"/>
              <a:ea typeface="+mn-ea"/>
              <a:cs typeface="+mn-cs"/>
            </a:rPr>
            <a:t>R2</a:t>
          </a:r>
          <a:r>
            <a:rPr lang="ja-JP" altLang="ja-JP" sz="750" b="0" i="0" baseline="0">
              <a:solidFill>
                <a:schemeClr val="dk1"/>
              </a:solidFill>
              <a:effectLst/>
              <a:latin typeface="+mn-lt"/>
              <a:ea typeface="+mn-ea"/>
              <a:cs typeface="+mn-cs"/>
            </a:rPr>
            <a:t>年度はスマートインターチェンジ整備事業等のため基金を取り崩した。</a:t>
          </a:r>
          <a:r>
            <a:rPr lang="en-US" altLang="ja-JP" sz="750" b="0" i="0" baseline="0">
              <a:solidFill>
                <a:schemeClr val="dk1"/>
              </a:solidFill>
              <a:effectLst/>
              <a:latin typeface="+mn-lt"/>
              <a:ea typeface="+mn-ea"/>
              <a:cs typeface="+mn-cs"/>
            </a:rPr>
            <a:t>R6</a:t>
          </a:r>
          <a:r>
            <a:rPr lang="ja-JP" altLang="ja-JP" sz="750" b="0" i="0" baseline="0">
              <a:solidFill>
                <a:schemeClr val="dk1"/>
              </a:solidFill>
              <a:effectLst/>
              <a:latin typeface="+mn-lt"/>
              <a:ea typeface="+mn-ea"/>
              <a:cs typeface="+mn-cs"/>
            </a:rPr>
            <a:t>年度はふるさと納税及び企業版ふるさと納税の寄附が増加したことによる</a:t>
          </a:r>
          <a:r>
            <a:rPr kumimoji="1" lang="ja-JP" altLang="ja-JP" sz="750" b="0" i="0" baseline="0">
              <a:solidFill>
                <a:schemeClr val="dk1"/>
              </a:solidFill>
              <a:effectLst/>
              <a:latin typeface="+mn-lt"/>
              <a:ea typeface="+mn-ea"/>
              <a:cs typeface="+mn-cs"/>
            </a:rPr>
            <a:t>ふるさと応援寄附基金及びまち・ひと・しごと創生推進基金積立金</a:t>
          </a:r>
          <a:r>
            <a:rPr kumimoji="1" lang="ja-JP" altLang="en-US" sz="750" b="0" i="0" baseline="0">
              <a:solidFill>
                <a:schemeClr val="dk1"/>
              </a:solidFill>
              <a:effectLst/>
              <a:latin typeface="+mn-lt"/>
              <a:ea typeface="+mn-ea"/>
              <a:cs typeface="+mn-cs"/>
            </a:rPr>
            <a:t>が</a:t>
          </a:r>
          <a:r>
            <a:rPr kumimoji="1" lang="ja-JP" altLang="ja-JP" sz="750" b="0" i="0" baseline="0">
              <a:solidFill>
                <a:schemeClr val="dk1"/>
              </a:solidFill>
              <a:effectLst/>
              <a:latin typeface="+mn-lt"/>
              <a:ea typeface="+mn-ea"/>
              <a:cs typeface="+mn-cs"/>
            </a:rPr>
            <a:t>増</a:t>
          </a:r>
          <a:r>
            <a:rPr kumimoji="1" lang="ja-JP" altLang="en-US" sz="750" b="0" i="0" baseline="0">
              <a:solidFill>
                <a:schemeClr val="dk1"/>
              </a:solidFill>
              <a:effectLst/>
              <a:latin typeface="+mn-lt"/>
              <a:ea typeface="+mn-ea"/>
              <a:cs typeface="+mn-cs"/>
            </a:rPr>
            <a:t>となり、</a:t>
          </a:r>
          <a:r>
            <a:rPr lang="ja-JP" altLang="ja-JP" sz="750" b="0" i="0" baseline="0">
              <a:solidFill>
                <a:schemeClr val="dk1"/>
              </a:solidFill>
              <a:effectLst/>
              <a:latin typeface="+mn-lt"/>
              <a:ea typeface="+mn-ea"/>
              <a:cs typeface="+mn-cs"/>
            </a:rPr>
            <a:t>前年度比較</a:t>
          </a:r>
          <a:r>
            <a:rPr lang="ja-JP" altLang="en-US" sz="750" b="0" i="0" baseline="0">
              <a:solidFill>
                <a:schemeClr val="dk1"/>
              </a:solidFill>
              <a:effectLst/>
              <a:latin typeface="+mn-lt"/>
              <a:ea typeface="+mn-ea"/>
              <a:cs typeface="+mn-cs"/>
            </a:rPr>
            <a:t>で</a:t>
          </a:r>
          <a:r>
            <a:rPr lang="en-US" altLang="ja-JP" sz="750" b="0" i="0" baseline="0">
              <a:solidFill>
                <a:schemeClr val="dk1"/>
              </a:solidFill>
              <a:effectLst/>
              <a:latin typeface="+mn-lt"/>
              <a:ea typeface="+mn-ea"/>
              <a:cs typeface="+mn-cs"/>
            </a:rPr>
            <a:t>20</a:t>
          </a:r>
          <a:r>
            <a:rPr lang="ja-JP" altLang="ja-JP" sz="750" b="0" i="0" baseline="0">
              <a:solidFill>
                <a:schemeClr val="dk1"/>
              </a:solidFill>
              <a:effectLst/>
              <a:latin typeface="+mn-lt"/>
              <a:ea typeface="+mn-ea"/>
              <a:cs typeface="+mn-cs"/>
            </a:rPr>
            <a:t>百万円</a:t>
          </a:r>
          <a:r>
            <a:rPr lang="ja-JP" altLang="en-US" sz="750" b="0" i="0" baseline="0">
              <a:solidFill>
                <a:schemeClr val="dk1"/>
              </a:solidFill>
              <a:effectLst/>
              <a:latin typeface="+mn-lt"/>
              <a:ea typeface="+mn-ea"/>
              <a:cs typeface="+mn-cs"/>
            </a:rPr>
            <a:t>増</a:t>
          </a:r>
          <a:r>
            <a:rPr lang="ja-JP" altLang="ja-JP" sz="750" b="0" i="0" baseline="0">
              <a:solidFill>
                <a:schemeClr val="dk1"/>
              </a:solidFill>
              <a:effectLst/>
              <a:latin typeface="+mn-lt"/>
              <a:ea typeface="+mn-ea"/>
              <a:cs typeface="+mn-cs"/>
            </a:rPr>
            <a:t>となった。</a:t>
          </a:r>
          <a:endParaRPr lang="ja-JP" altLang="ja-JP" sz="750">
            <a:effectLst/>
          </a:endParaRPr>
        </a:p>
        <a:p>
          <a:pPr rtl="0" eaLnBrk="1" fontAlgn="auto" latinLnBrk="0" hangingPunct="1"/>
          <a:r>
            <a:rPr lang="ja-JP" altLang="ja-JP" sz="750" b="0" i="0" baseline="0">
              <a:solidFill>
                <a:schemeClr val="dk1"/>
              </a:solidFill>
              <a:effectLst/>
              <a:latin typeface="+mn-lt"/>
              <a:ea typeface="+mn-ea"/>
              <a:cs typeface="+mn-cs"/>
            </a:rPr>
            <a:t>○充当可能特定歳入・・・町営住宅使用料。年々減少している（対象となる公営住宅建設事業債の償還金額の減少に伴う）が、</a:t>
          </a:r>
          <a:r>
            <a:rPr lang="en-US" altLang="ja-JP" sz="750" b="0" i="0" baseline="0">
              <a:solidFill>
                <a:schemeClr val="dk1"/>
              </a:solidFill>
              <a:effectLst/>
              <a:latin typeface="+mn-lt"/>
              <a:ea typeface="+mn-ea"/>
              <a:cs typeface="+mn-cs"/>
            </a:rPr>
            <a:t>R6</a:t>
          </a:r>
          <a:r>
            <a:rPr lang="ja-JP" altLang="ja-JP" sz="750" b="0" i="0" baseline="0">
              <a:solidFill>
                <a:schemeClr val="dk1"/>
              </a:solidFill>
              <a:effectLst/>
              <a:latin typeface="+mn-lt"/>
              <a:ea typeface="+mn-ea"/>
              <a:cs typeface="+mn-cs"/>
            </a:rPr>
            <a:t>年度は住宅管理費の一時的な減のため</a:t>
          </a:r>
          <a:r>
            <a:rPr lang="en-US" altLang="ja-JP" sz="750" b="0" i="0" baseline="0">
              <a:solidFill>
                <a:schemeClr val="dk1"/>
              </a:solidFill>
              <a:effectLst/>
              <a:latin typeface="+mn-lt"/>
              <a:ea typeface="+mn-ea"/>
              <a:cs typeface="+mn-cs"/>
            </a:rPr>
            <a:t>20</a:t>
          </a:r>
          <a:r>
            <a:rPr lang="ja-JP" altLang="ja-JP" sz="750" b="0" i="0" baseline="0">
              <a:solidFill>
                <a:schemeClr val="dk1"/>
              </a:solidFill>
              <a:effectLst/>
              <a:latin typeface="+mn-lt"/>
              <a:ea typeface="+mn-ea"/>
              <a:cs typeface="+mn-cs"/>
            </a:rPr>
            <a:t>百万円増となった。</a:t>
          </a:r>
          <a:endParaRPr lang="ja-JP" altLang="ja-JP" sz="750">
            <a:effectLst/>
          </a:endParaRPr>
        </a:p>
        <a:p>
          <a:pPr rtl="0" eaLnBrk="1" fontAlgn="auto" latinLnBrk="0" hangingPunct="1"/>
          <a:r>
            <a:rPr lang="ja-JP" altLang="ja-JP" sz="750" b="0" i="0" baseline="0">
              <a:solidFill>
                <a:schemeClr val="dk1"/>
              </a:solidFill>
              <a:effectLst/>
              <a:latin typeface="+mn-lt"/>
              <a:ea typeface="+mn-ea"/>
              <a:cs typeface="+mn-cs"/>
            </a:rPr>
            <a:t>○基準財政需要額算入見込額・・・Ｈ</a:t>
          </a:r>
          <a:r>
            <a:rPr lang="en-US" altLang="ja-JP" sz="750" b="0" i="0" baseline="0">
              <a:solidFill>
                <a:schemeClr val="dk1"/>
              </a:solidFill>
              <a:effectLst/>
              <a:latin typeface="+mn-lt"/>
              <a:ea typeface="+mn-ea"/>
              <a:cs typeface="+mn-cs"/>
            </a:rPr>
            <a:t>18</a:t>
          </a:r>
          <a:r>
            <a:rPr lang="ja-JP" altLang="ja-JP" sz="750" b="0" i="0" baseline="0">
              <a:solidFill>
                <a:schemeClr val="dk1"/>
              </a:solidFill>
              <a:effectLst/>
              <a:latin typeface="+mn-lt"/>
              <a:ea typeface="+mn-ea"/>
              <a:cs typeface="+mn-cs"/>
            </a:rPr>
            <a:t>年度以降の起債の新規発行を抑制していることから減少してきており、</a:t>
          </a:r>
          <a:r>
            <a:rPr lang="en-US" altLang="ja-JP" sz="750" b="0" i="0" baseline="0">
              <a:solidFill>
                <a:schemeClr val="dk1"/>
              </a:solidFill>
              <a:effectLst/>
              <a:latin typeface="+mn-lt"/>
              <a:ea typeface="+mn-ea"/>
              <a:cs typeface="+mn-cs"/>
            </a:rPr>
            <a:t>R6</a:t>
          </a:r>
          <a:r>
            <a:rPr lang="ja-JP" altLang="ja-JP" sz="750" b="0" i="0" baseline="0">
              <a:solidFill>
                <a:schemeClr val="dk1"/>
              </a:solidFill>
              <a:effectLst/>
              <a:latin typeface="+mn-lt"/>
              <a:ea typeface="+mn-ea"/>
              <a:cs typeface="+mn-cs"/>
            </a:rPr>
            <a:t>年度は、交付税措置対象の起債償還額の減少や下水道に係る地方債の減少等により</a:t>
          </a:r>
          <a:r>
            <a:rPr lang="en-US" altLang="ja-JP" sz="750" b="0" i="0" baseline="0">
              <a:solidFill>
                <a:schemeClr val="dk1"/>
              </a:solidFill>
              <a:effectLst/>
              <a:latin typeface="+mn-lt"/>
              <a:ea typeface="+mn-ea"/>
              <a:cs typeface="+mn-cs"/>
            </a:rPr>
            <a:t>3,475</a:t>
          </a:r>
          <a:r>
            <a:rPr lang="ja-JP" altLang="ja-JP" sz="750" b="0" i="0" baseline="0">
              <a:solidFill>
                <a:schemeClr val="dk1"/>
              </a:solidFill>
              <a:effectLst/>
              <a:latin typeface="+mn-lt"/>
              <a:ea typeface="+mn-ea"/>
              <a:cs typeface="+mn-cs"/>
            </a:rPr>
            <a:t>百万円となり、前年比</a:t>
          </a:r>
          <a:r>
            <a:rPr lang="en-US" altLang="ja-JP" sz="750" b="0" i="0" baseline="0">
              <a:solidFill>
                <a:schemeClr val="dk1"/>
              </a:solidFill>
              <a:effectLst/>
              <a:latin typeface="+mn-lt"/>
              <a:ea typeface="+mn-ea"/>
              <a:cs typeface="+mn-cs"/>
            </a:rPr>
            <a:t>175</a:t>
          </a:r>
          <a:r>
            <a:rPr lang="ja-JP" altLang="ja-JP" sz="750" b="0" i="0" baseline="0">
              <a:solidFill>
                <a:schemeClr val="dk1"/>
              </a:solidFill>
              <a:effectLst/>
              <a:latin typeface="+mn-lt"/>
              <a:ea typeface="+mn-ea"/>
              <a:cs typeface="+mn-cs"/>
            </a:rPr>
            <a:t>百万円減少した。</a:t>
          </a:r>
          <a:endParaRPr lang="ja-JP" altLang="ja-JP" sz="750">
            <a:effectLst/>
          </a:endParaRPr>
        </a:p>
        <a:p>
          <a:pPr eaLnBrk="1" fontAlgn="auto" latinLnBrk="0" hangingPunct="1"/>
          <a:r>
            <a:rPr lang="ja-JP" altLang="ja-JP" sz="750" b="0" i="0" baseline="0">
              <a:solidFill>
                <a:schemeClr val="dk1"/>
              </a:solidFill>
              <a:effectLst/>
              <a:latin typeface="+mn-lt"/>
              <a:ea typeface="+mn-ea"/>
              <a:cs typeface="+mn-cs"/>
            </a:rPr>
            <a:t>○将来負担比率の分子・・・（</a:t>
          </a:r>
          <a:r>
            <a:rPr lang="en-US" altLang="ja-JP" sz="750" b="0" i="0" baseline="0">
              <a:solidFill>
                <a:schemeClr val="dk1"/>
              </a:solidFill>
              <a:effectLst/>
              <a:latin typeface="+mn-lt"/>
              <a:ea typeface="+mn-ea"/>
              <a:cs typeface="+mn-cs"/>
            </a:rPr>
            <a:t>B</a:t>
          </a:r>
          <a:r>
            <a:rPr lang="ja-JP" altLang="ja-JP" sz="750" b="0" i="0" baseline="0">
              <a:solidFill>
                <a:schemeClr val="dk1"/>
              </a:solidFill>
              <a:effectLst/>
              <a:latin typeface="+mn-lt"/>
              <a:ea typeface="+mn-ea"/>
              <a:cs typeface="+mn-cs"/>
            </a:rPr>
            <a:t>）において基準財政需要額算入見込額等が減少したが、（</a:t>
          </a:r>
          <a:r>
            <a:rPr lang="en-US" altLang="ja-JP" sz="750" b="0" i="0" baseline="0">
              <a:solidFill>
                <a:schemeClr val="dk1"/>
              </a:solidFill>
              <a:effectLst/>
              <a:latin typeface="+mn-lt"/>
              <a:ea typeface="+mn-ea"/>
              <a:cs typeface="+mn-cs"/>
            </a:rPr>
            <a:t>A</a:t>
          </a:r>
          <a:r>
            <a:rPr lang="ja-JP" altLang="ja-JP" sz="750" b="0" i="0" baseline="0">
              <a:solidFill>
                <a:schemeClr val="dk1"/>
              </a:solidFill>
              <a:effectLst/>
              <a:latin typeface="+mn-lt"/>
              <a:ea typeface="+mn-ea"/>
              <a:cs typeface="+mn-cs"/>
            </a:rPr>
            <a:t>）において</a:t>
          </a:r>
          <a:r>
            <a:rPr lang="ja-JP" altLang="en-US" sz="750" b="0" i="0" baseline="0">
              <a:solidFill>
                <a:schemeClr val="dk1"/>
              </a:solidFill>
              <a:effectLst/>
              <a:latin typeface="+mn-lt"/>
              <a:ea typeface="+mn-ea"/>
              <a:cs typeface="+mn-cs"/>
            </a:rPr>
            <a:t>公共事業等債や</a:t>
          </a:r>
          <a:r>
            <a:rPr lang="ja-JP" altLang="ja-JP" sz="750" b="0" i="0" baseline="0">
              <a:solidFill>
                <a:schemeClr val="dk1"/>
              </a:solidFill>
              <a:effectLst/>
              <a:latin typeface="+mn-lt"/>
              <a:ea typeface="+mn-ea"/>
              <a:cs typeface="+mn-cs"/>
            </a:rPr>
            <a:t>公営住宅建設事業債</a:t>
          </a:r>
          <a:r>
            <a:rPr lang="ja-JP" altLang="en-US" sz="750" b="0" i="0" baseline="0">
              <a:solidFill>
                <a:schemeClr val="dk1"/>
              </a:solidFill>
              <a:effectLst/>
              <a:latin typeface="+mn-lt"/>
              <a:ea typeface="+mn-ea"/>
              <a:cs typeface="+mn-cs"/>
            </a:rPr>
            <a:t>の地</a:t>
          </a:r>
          <a:r>
            <a:rPr lang="ja-JP" altLang="ja-JP" sz="750" b="0" i="0" baseline="0">
              <a:solidFill>
                <a:schemeClr val="dk1"/>
              </a:solidFill>
              <a:effectLst/>
              <a:latin typeface="+mn-lt"/>
              <a:ea typeface="+mn-ea"/>
              <a:cs typeface="+mn-cs"/>
            </a:rPr>
            <a:t>方債現在高の減の影響が上回ったため、前年比</a:t>
          </a:r>
          <a:r>
            <a:rPr lang="en-US" altLang="ja-JP" sz="750" b="0" i="0" baseline="0">
              <a:solidFill>
                <a:schemeClr val="dk1"/>
              </a:solidFill>
              <a:effectLst/>
              <a:latin typeface="+mn-lt"/>
              <a:ea typeface="+mn-ea"/>
              <a:cs typeface="+mn-cs"/>
            </a:rPr>
            <a:t>32</a:t>
          </a:r>
          <a:r>
            <a:rPr lang="ja-JP" altLang="ja-JP" sz="750" b="0" i="0" baseline="0">
              <a:solidFill>
                <a:schemeClr val="dk1"/>
              </a:solidFill>
              <a:effectLst/>
              <a:latin typeface="+mn-lt"/>
              <a:ea typeface="+mn-ea"/>
              <a:cs typeface="+mn-cs"/>
            </a:rPr>
            <a:t>百万円</a:t>
          </a:r>
          <a:r>
            <a:rPr lang="ja-JP" altLang="en-US" sz="750" b="0" i="0" baseline="0">
              <a:solidFill>
                <a:schemeClr val="dk1"/>
              </a:solidFill>
              <a:effectLst/>
              <a:latin typeface="+mn-lt"/>
              <a:ea typeface="+mn-ea"/>
              <a:cs typeface="+mn-cs"/>
            </a:rPr>
            <a:t>減少し</a:t>
          </a:r>
          <a:r>
            <a:rPr lang="ja-JP" altLang="ja-JP" sz="750" b="0" i="0" baseline="0">
              <a:solidFill>
                <a:schemeClr val="dk1"/>
              </a:solidFill>
              <a:effectLst/>
              <a:latin typeface="+mn-lt"/>
              <a:ea typeface="+mn-ea"/>
              <a:cs typeface="+mn-cs"/>
            </a:rPr>
            <a:t>た。</a:t>
          </a:r>
          <a:endParaRPr lang="ja-JP" altLang="ja-JP" sz="7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岩手県平泉町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町道整備</a:t>
          </a:r>
          <a:r>
            <a:rPr kumimoji="1" lang="ja-JP" altLang="ja-JP" sz="1400" b="0" i="0" baseline="0">
              <a:solidFill>
                <a:schemeClr val="dk1"/>
              </a:solidFill>
              <a:effectLst/>
              <a:latin typeface="+mn-lt"/>
              <a:ea typeface="+mn-ea"/>
              <a:cs typeface="+mn-cs"/>
            </a:rPr>
            <a:t>事業等の各種事業</a:t>
          </a:r>
          <a:r>
            <a:rPr kumimoji="1" lang="ja-JP" altLang="en-US" sz="1400" b="0" i="0" baseline="0">
              <a:solidFill>
                <a:schemeClr val="dk1"/>
              </a:solidFill>
              <a:effectLst/>
              <a:latin typeface="+mn-lt"/>
              <a:ea typeface="+mn-ea"/>
              <a:cs typeface="+mn-cs"/>
            </a:rPr>
            <a:t>の</a:t>
          </a:r>
          <a:r>
            <a:rPr kumimoji="1" lang="ja-JP" altLang="ja-JP" sz="1400" b="0" i="0" baseline="0">
              <a:solidFill>
                <a:schemeClr val="dk1"/>
              </a:solidFill>
              <a:effectLst/>
              <a:latin typeface="+mn-lt"/>
              <a:ea typeface="+mn-ea"/>
              <a:cs typeface="+mn-cs"/>
            </a:rPr>
            <a:t>一般財源分に充てるため財政調整基金の取り崩し等を行った結果、</a:t>
          </a:r>
          <a:r>
            <a:rPr kumimoji="1" lang="en-US" altLang="ja-JP" sz="1400" b="0" i="0" baseline="0">
              <a:solidFill>
                <a:schemeClr val="dk1"/>
              </a:solidFill>
              <a:effectLst/>
              <a:latin typeface="+mn-lt"/>
              <a:ea typeface="+mn-ea"/>
              <a:cs typeface="+mn-cs"/>
            </a:rPr>
            <a:t>23</a:t>
          </a:r>
          <a:r>
            <a:rPr kumimoji="1" lang="ja-JP" altLang="ja-JP" sz="1400" b="0" i="0" baseline="0">
              <a:solidFill>
                <a:schemeClr val="dk1"/>
              </a:solidFill>
              <a:effectLst/>
              <a:latin typeface="+mn-lt"/>
              <a:ea typeface="+mn-ea"/>
              <a:cs typeface="+mn-cs"/>
            </a:rPr>
            <a:t>百万円の減、社会教育施設整備事業の起債償還に充てるため減債基金の取り崩しを行った結果、</a:t>
          </a:r>
          <a:r>
            <a:rPr kumimoji="1" lang="en-US" altLang="ja-JP" sz="1400" b="0" i="0" baseline="0">
              <a:solidFill>
                <a:schemeClr val="dk1"/>
              </a:solidFill>
              <a:effectLst/>
              <a:latin typeface="+mn-lt"/>
              <a:ea typeface="+mn-ea"/>
              <a:cs typeface="+mn-cs"/>
            </a:rPr>
            <a:t>6</a:t>
          </a:r>
          <a:r>
            <a:rPr kumimoji="1" lang="ja-JP" altLang="ja-JP" sz="1400" b="0" i="0" baseline="0">
              <a:solidFill>
                <a:schemeClr val="dk1"/>
              </a:solidFill>
              <a:effectLst/>
              <a:latin typeface="+mn-lt"/>
              <a:ea typeface="+mn-ea"/>
              <a:cs typeface="+mn-cs"/>
            </a:rPr>
            <a:t>百万円の減となった。また、ふるさと応援寄附基金は、寄附金の増により</a:t>
          </a:r>
          <a:r>
            <a:rPr kumimoji="1" lang="en-US" altLang="ja-JP" sz="1400" b="0" i="0" baseline="0">
              <a:solidFill>
                <a:schemeClr val="dk1"/>
              </a:solidFill>
              <a:effectLst/>
              <a:latin typeface="+mn-lt"/>
              <a:ea typeface="+mn-ea"/>
              <a:cs typeface="+mn-cs"/>
            </a:rPr>
            <a:t>58</a:t>
          </a:r>
          <a:r>
            <a:rPr kumimoji="1" lang="ja-JP" altLang="ja-JP" sz="1400" b="0" i="0" baseline="0">
              <a:solidFill>
                <a:schemeClr val="dk1"/>
              </a:solidFill>
              <a:effectLst/>
              <a:latin typeface="+mn-lt"/>
              <a:ea typeface="+mn-ea"/>
              <a:cs typeface="+mn-cs"/>
            </a:rPr>
            <a:t>百万円を積立てた</a:t>
          </a:r>
          <a:r>
            <a:rPr kumimoji="1" lang="ja-JP" altLang="en-US" sz="1400" b="0" i="0" baseline="0">
              <a:solidFill>
                <a:schemeClr val="dk1"/>
              </a:solidFill>
              <a:effectLst/>
              <a:latin typeface="+mn-lt"/>
              <a:ea typeface="+mn-ea"/>
              <a:cs typeface="+mn-cs"/>
            </a:rPr>
            <a:t>等の理由により</a:t>
          </a:r>
          <a:r>
            <a:rPr kumimoji="1" lang="ja-JP" altLang="ja-JP" sz="1400" b="0" i="0" baseline="0">
              <a:solidFill>
                <a:schemeClr val="dk1"/>
              </a:solidFill>
              <a:effectLst/>
              <a:latin typeface="+mn-lt"/>
              <a:ea typeface="+mn-ea"/>
              <a:cs typeface="+mn-cs"/>
            </a:rPr>
            <a:t>、基金全体の残高合計は</a:t>
          </a:r>
          <a:r>
            <a:rPr kumimoji="1" lang="en-US" altLang="ja-JP" sz="1400" b="0" i="0" baseline="0">
              <a:solidFill>
                <a:schemeClr val="dk1"/>
              </a:solidFill>
              <a:effectLst/>
              <a:latin typeface="+mn-lt"/>
              <a:ea typeface="+mn-ea"/>
              <a:cs typeface="+mn-cs"/>
            </a:rPr>
            <a:t>1,553</a:t>
          </a:r>
          <a:r>
            <a:rPr kumimoji="1" lang="ja-JP" altLang="ja-JP" sz="1400" b="0" i="0" baseline="0">
              <a:solidFill>
                <a:schemeClr val="dk1"/>
              </a:solidFill>
              <a:effectLst/>
              <a:latin typeface="+mn-lt"/>
              <a:ea typeface="+mn-ea"/>
              <a:cs typeface="+mn-cs"/>
            </a:rPr>
            <a:t>百万円となった。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今後、基金残高は減少傾向になる見込みであり、適正な財政運営に努める。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ふるさと応援寄附基金：平泉町を愛し、応援しようとする個人又は団体から広く寄附金を募り、これを財源として各種事業を実施し、個性豊かな活力あるまちづくりに資する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福祉振興基金：高齢化社会に対応し、福祉活動の促進及び福祉施設の整備その他町民福祉の増進を目的とする事業を推進する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公共施設等整備基金：公共施設等の整備</a:t>
          </a:r>
          <a:r>
            <a:rPr kumimoji="1" lang="ja-JP" altLang="en-US" sz="1200" b="0" i="0" baseline="0">
              <a:solidFill>
                <a:schemeClr val="dk1"/>
              </a:solidFill>
              <a:effectLst/>
              <a:latin typeface="+mn-lt"/>
              <a:ea typeface="+mn-ea"/>
              <a:cs typeface="+mn-cs"/>
            </a:rPr>
            <a:t>事業の資金に充てる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まち・ひと・しごと創生</a:t>
          </a:r>
          <a:r>
            <a:rPr kumimoji="1" lang="ja-JP" altLang="ja-JP" sz="1200" b="0" i="0" baseline="0">
              <a:solidFill>
                <a:schemeClr val="dk1"/>
              </a:solidFill>
              <a:effectLst/>
              <a:latin typeface="+mn-lt"/>
              <a:ea typeface="+mn-ea"/>
              <a:cs typeface="+mn-cs"/>
            </a:rPr>
            <a:t>基金：</a:t>
          </a:r>
          <a:r>
            <a:rPr lang="ja-JP" altLang="en-US" sz="1200" b="0" i="0" u="none">
              <a:solidFill>
                <a:sysClr val="windowText" lastClr="000000"/>
              </a:solidFill>
              <a:effectLst/>
              <a:latin typeface="+mn-lt"/>
              <a:ea typeface="+mn-ea"/>
              <a:cs typeface="+mn-cs"/>
            </a:rPr>
            <a:t>地方再生法</a:t>
          </a:r>
          <a:r>
            <a:rPr lang="ja-JP" altLang="en-US" sz="1200" b="0" i="0">
              <a:solidFill>
                <a:schemeClr val="dk1"/>
              </a:solidFill>
              <a:effectLst/>
              <a:latin typeface="+mn-lt"/>
              <a:ea typeface="+mn-ea"/>
              <a:cs typeface="+mn-cs"/>
            </a:rPr>
            <a:t>に規定するまち・ひと・しごと創生寄附活用事業の資金に充てて事業を推進する。</a:t>
          </a:r>
          <a:r>
            <a:rPr kumimoji="1" lang="ja-JP" altLang="ja-JP" sz="1200" b="0" i="0" baseline="0">
              <a:solidFill>
                <a:schemeClr val="dk1"/>
              </a:solidFill>
              <a:effectLst/>
              <a:latin typeface="+mn-lt"/>
              <a:ea typeface="+mn-ea"/>
              <a:cs typeface="+mn-cs"/>
            </a:rPr>
            <a:t>　</a:t>
          </a:r>
          <a:endParaRPr kumimoji="1" lang="en-US" altLang="ja-JP" sz="1200" b="0" i="0" baseline="0">
            <a:solidFill>
              <a:schemeClr val="dk1"/>
            </a:solidFill>
            <a:effectLst/>
            <a:latin typeface="+mn-lt"/>
            <a:ea typeface="+mn-ea"/>
            <a:cs typeface="+mn-cs"/>
          </a:endParaRPr>
        </a:p>
        <a:p>
          <a:pPr eaLnBrk="1" fontAlgn="auto" latinLnBrk="0" hangingPunct="1"/>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ふるさと応援寄附基金は、寄附金の増により</a:t>
          </a:r>
          <a:r>
            <a:rPr kumimoji="1" lang="en-US" altLang="ja-JP" sz="1200" b="0" i="0" baseline="0">
              <a:solidFill>
                <a:schemeClr val="dk1"/>
              </a:solidFill>
              <a:effectLst/>
              <a:latin typeface="+mn-lt"/>
              <a:ea typeface="+mn-ea"/>
              <a:cs typeface="+mn-cs"/>
            </a:rPr>
            <a:t>58</a:t>
          </a:r>
          <a:r>
            <a:rPr kumimoji="1" lang="ja-JP" altLang="ja-JP" sz="1200" b="0" i="0" baseline="0">
              <a:solidFill>
                <a:schemeClr val="dk1"/>
              </a:solidFill>
              <a:effectLst/>
              <a:latin typeface="+mn-lt"/>
              <a:ea typeface="+mn-ea"/>
              <a:cs typeface="+mn-cs"/>
            </a:rPr>
            <a:t>百万円増の</a:t>
          </a:r>
          <a:r>
            <a:rPr kumimoji="1" lang="en-US" altLang="ja-JP" sz="1200" b="0" i="0" baseline="0">
              <a:solidFill>
                <a:schemeClr val="dk1"/>
              </a:solidFill>
              <a:effectLst/>
              <a:latin typeface="+mn-lt"/>
              <a:ea typeface="+mn-ea"/>
              <a:cs typeface="+mn-cs"/>
            </a:rPr>
            <a:t>126</a:t>
          </a:r>
          <a:r>
            <a:rPr kumimoji="1" lang="ja-JP" altLang="ja-JP" sz="1200" b="0" i="0" baseline="0">
              <a:solidFill>
                <a:schemeClr val="dk1"/>
              </a:solidFill>
              <a:effectLst/>
              <a:latin typeface="+mn-lt"/>
              <a:ea typeface="+mn-ea"/>
              <a:cs typeface="+mn-cs"/>
            </a:rPr>
            <a:t>百万円となった。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福祉振興基金は、前年比で増減はなかった。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公共施設等整備基金は、前年比で増減はなかった。</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まち・ひと・しごと創生基金</a:t>
          </a:r>
          <a:r>
            <a:rPr kumimoji="1" lang="ja-JP" altLang="ja-JP" sz="1200">
              <a:solidFill>
                <a:schemeClr val="dk1"/>
              </a:solidFill>
              <a:effectLst/>
              <a:latin typeface="+mn-lt"/>
              <a:ea typeface="+mn-ea"/>
              <a:cs typeface="+mn-cs"/>
            </a:rPr>
            <a:t>は、</a:t>
          </a:r>
          <a:r>
            <a:rPr kumimoji="1" lang="ja-JP" altLang="ja-JP" sz="1200" b="0" i="0" baseline="0">
              <a:solidFill>
                <a:schemeClr val="dk1"/>
              </a:solidFill>
              <a:effectLst/>
              <a:latin typeface="+mn-lt"/>
              <a:ea typeface="+mn-ea"/>
              <a:cs typeface="+mn-cs"/>
            </a:rPr>
            <a:t>寄附金の増により</a:t>
          </a:r>
          <a:r>
            <a:rPr kumimoji="1" lang="en-US" altLang="ja-JP" sz="1200" b="0" i="0" baseline="0">
              <a:solidFill>
                <a:schemeClr val="dk1"/>
              </a:solidFill>
              <a:effectLst/>
              <a:latin typeface="+mn-lt"/>
              <a:ea typeface="+mn-ea"/>
              <a:cs typeface="+mn-cs"/>
            </a:rPr>
            <a:t>10</a:t>
          </a:r>
          <a:r>
            <a:rPr kumimoji="1" lang="ja-JP" altLang="ja-JP" sz="1200" b="0" i="0" baseline="0">
              <a:solidFill>
                <a:schemeClr val="dk1"/>
              </a:solidFill>
              <a:effectLst/>
              <a:latin typeface="+mn-lt"/>
              <a:ea typeface="+mn-ea"/>
              <a:cs typeface="+mn-cs"/>
            </a:rPr>
            <a:t>百万円増の</a:t>
          </a:r>
          <a:r>
            <a:rPr kumimoji="1" lang="en-US" altLang="ja-JP" sz="1200" b="0" i="0" baseline="0">
              <a:solidFill>
                <a:schemeClr val="dk1"/>
              </a:solidFill>
              <a:effectLst/>
              <a:latin typeface="+mn-lt"/>
              <a:ea typeface="+mn-ea"/>
              <a:cs typeface="+mn-cs"/>
            </a:rPr>
            <a:t>16</a:t>
          </a:r>
          <a:r>
            <a:rPr kumimoji="1" lang="ja-JP" altLang="ja-JP" sz="1200" b="0" i="0" baseline="0">
              <a:solidFill>
                <a:schemeClr val="dk1"/>
              </a:solidFill>
              <a:effectLst/>
              <a:latin typeface="+mn-lt"/>
              <a:ea typeface="+mn-ea"/>
              <a:cs typeface="+mn-cs"/>
            </a:rPr>
            <a:t>百万円となった。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ふるさと応援寄附基金</a:t>
          </a:r>
          <a:r>
            <a:rPr kumimoji="1" lang="ja-JP" altLang="en-US" sz="1200" b="0" i="0" baseline="0">
              <a:solidFill>
                <a:schemeClr val="dk1"/>
              </a:solidFill>
              <a:effectLst/>
              <a:latin typeface="+mn-lt"/>
              <a:ea typeface="+mn-ea"/>
              <a:cs typeface="+mn-cs"/>
            </a:rPr>
            <a:t>及び</a:t>
          </a:r>
          <a:r>
            <a:rPr kumimoji="1" lang="ja-JP" altLang="ja-JP" sz="1200" b="0" i="0" baseline="0">
              <a:solidFill>
                <a:schemeClr val="dk1"/>
              </a:solidFill>
              <a:effectLst/>
              <a:latin typeface="+mn-lt"/>
              <a:ea typeface="+mn-ea"/>
              <a:cs typeface="+mn-cs"/>
            </a:rPr>
            <a:t>まち・ひと・しごと創生基金については、取組みを強化し寄附金の増に努めるとともに、寄附金を財源として各種事業へ充当していく。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前年度比</a:t>
          </a:r>
          <a:r>
            <a:rPr kumimoji="1" lang="en-US" altLang="ja-JP" sz="1400" b="0" i="0" baseline="0">
              <a:solidFill>
                <a:schemeClr val="dk1"/>
              </a:solidFill>
              <a:effectLst/>
              <a:latin typeface="+mn-lt"/>
              <a:ea typeface="+mn-ea"/>
              <a:cs typeface="+mn-cs"/>
            </a:rPr>
            <a:t>23</a:t>
          </a:r>
          <a:r>
            <a:rPr kumimoji="1" lang="ja-JP" altLang="ja-JP" sz="1400" b="0" i="0" baseline="0">
              <a:solidFill>
                <a:schemeClr val="dk1"/>
              </a:solidFill>
              <a:effectLst/>
              <a:latin typeface="+mn-lt"/>
              <a:ea typeface="+mn-ea"/>
              <a:cs typeface="+mn-cs"/>
            </a:rPr>
            <a:t>百万円減の</a:t>
          </a:r>
          <a:r>
            <a:rPr kumimoji="1" lang="en-US" altLang="ja-JP" sz="1400" b="0" i="0" baseline="0">
              <a:solidFill>
                <a:schemeClr val="dk1"/>
              </a:solidFill>
              <a:effectLst/>
              <a:latin typeface="+mn-lt"/>
              <a:ea typeface="+mn-ea"/>
              <a:cs typeface="+mn-cs"/>
            </a:rPr>
            <a:t>1,089</a:t>
          </a:r>
          <a:r>
            <a:rPr kumimoji="1" lang="ja-JP" altLang="ja-JP" sz="1400" b="0" i="0" baseline="0">
              <a:solidFill>
                <a:schemeClr val="dk1"/>
              </a:solidFill>
              <a:effectLst/>
              <a:latin typeface="+mn-lt"/>
              <a:ea typeface="+mn-ea"/>
              <a:cs typeface="+mn-cs"/>
            </a:rPr>
            <a:t>百万円となった。地方財政法第</a:t>
          </a:r>
          <a:r>
            <a:rPr kumimoji="1" lang="en-US" altLang="ja-JP" sz="1400" b="0" i="0" baseline="0">
              <a:solidFill>
                <a:schemeClr val="dk1"/>
              </a:solidFill>
              <a:effectLst/>
              <a:latin typeface="+mn-lt"/>
              <a:ea typeface="+mn-ea"/>
              <a:cs typeface="+mn-cs"/>
            </a:rPr>
            <a:t>7</a:t>
          </a:r>
          <a:r>
            <a:rPr kumimoji="1" lang="ja-JP" altLang="ja-JP" sz="1400" b="0" i="0" baseline="0">
              <a:solidFill>
                <a:schemeClr val="dk1"/>
              </a:solidFill>
              <a:effectLst/>
              <a:latin typeface="+mn-lt"/>
              <a:ea typeface="+mn-ea"/>
              <a:cs typeface="+mn-cs"/>
            </a:rPr>
            <a:t>条に基づき決算剰余金として</a:t>
          </a:r>
          <a:r>
            <a:rPr kumimoji="1" lang="en-US" altLang="ja-JP" sz="1400" b="0" i="0" baseline="0">
              <a:solidFill>
                <a:schemeClr val="dk1"/>
              </a:solidFill>
              <a:effectLst/>
              <a:latin typeface="+mn-lt"/>
              <a:ea typeface="+mn-ea"/>
              <a:cs typeface="+mn-cs"/>
            </a:rPr>
            <a:t>100</a:t>
          </a:r>
          <a:r>
            <a:rPr kumimoji="1" lang="ja-JP" altLang="ja-JP" sz="1400" b="0" i="0" baseline="0">
              <a:solidFill>
                <a:schemeClr val="dk1"/>
              </a:solidFill>
              <a:effectLst/>
              <a:latin typeface="+mn-lt"/>
              <a:ea typeface="+mn-ea"/>
              <a:cs typeface="+mn-cs"/>
            </a:rPr>
            <a:t>百万円積み立てるとともに、町道整備事業等の各種事業の一般財源分に</a:t>
          </a:r>
          <a:r>
            <a:rPr kumimoji="1" lang="en-US" altLang="ja-JP" sz="1400" b="0" i="0" baseline="0">
              <a:solidFill>
                <a:schemeClr val="dk1"/>
              </a:solidFill>
              <a:effectLst/>
              <a:latin typeface="+mn-lt"/>
              <a:ea typeface="+mn-ea"/>
              <a:cs typeface="+mn-cs"/>
            </a:rPr>
            <a:t>124</a:t>
          </a:r>
          <a:r>
            <a:rPr kumimoji="1" lang="ja-JP" altLang="ja-JP" sz="1400" b="0" i="0" baseline="0">
              <a:solidFill>
                <a:schemeClr val="dk1"/>
              </a:solidFill>
              <a:effectLst/>
              <a:latin typeface="+mn-lt"/>
              <a:ea typeface="+mn-ea"/>
              <a:cs typeface="+mn-cs"/>
            </a:rPr>
            <a:t>百万円充てるため取り崩した。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引き続き、</a:t>
          </a:r>
          <a:r>
            <a:rPr kumimoji="1" lang="en-US" altLang="ja-JP" sz="1400" b="0" i="0" baseline="0">
              <a:solidFill>
                <a:schemeClr val="dk1"/>
              </a:solidFill>
              <a:effectLst/>
              <a:latin typeface="+mn-lt"/>
              <a:ea typeface="+mn-ea"/>
              <a:cs typeface="+mn-cs"/>
            </a:rPr>
            <a:t>R1</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R3</a:t>
          </a:r>
          <a:r>
            <a:rPr kumimoji="1" lang="ja-JP" altLang="ja-JP" sz="1400" b="0" i="0" baseline="0">
              <a:solidFill>
                <a:schemeClr val="dk1"/>
              </a:solidFill>
              <a:effectLst/>
              <a:latin typeface="+mn-lt"/>
              <a:ea typeface="+mn-ea"/>
              <a:cs typeface="+mn-cs"/>
            </a:rPr>
            <a:t>実施</a:t>
          </a:r>
          <a:r>
            <a:rPr kumimoji="1" lang="ja-JP" altLang="en-US" sz="1400" b="0" i="0" baseline="0">
              <a:solidFill>
                <a:schemeClr val="dk1"/>
              </a:solidFill>
              <a:effectLst/>
              <a:latin typeface="+mn-lt"/>
              <a:ea typeface="+mn-ea"/>
              <a:cs typeface="+mn-cs"/>
            </a:rPr>
            <a:t>の</a:t>
          </a:r>
          <a:r>
            <a:rPr kumimoji="1" lang="ja-JP" altLang="ja-JP" sz="1400" b="0" i="0" baseline="0">
              <a:solidFill>
                <a:schemeClr val="dk1"/>
              </a:solidFill>
              <a:effectLst/>
              <a:latin typeface="+mn-lt"/>
              <a:ea typeface="+mn-ea"/>
              <a:cs typeface="+mn-cs"/>
            </a:rPr>
            <a:t>スマートインターチェンジや周辺道路整備事業、社会教育施設整備事業の起債償還に充てる見込みである。また、</a:t>
          </a:r>
          <a:r>
            <a:rPr kumimoji="1" lang="ja-JP" altLang="ja-JP" sz="1400">
              <a:solidFill>
                <a:schemeClr val="dk1"/>
              </a:solidFill>
              <a:effectLst/>
              <a:latin typeface="+mn-lt"/>
              <a:ea typeface="+mn-ea"/>
              <a:cs typeface="+mn-cs"/>
            </a:rPr>
            <a:t>今後建設を予定している一般焼却施設の建設費</a:t>
          </a:r>
          <a:r>
            <a:rPr kumimoji="1" lang="ja-JP" altLang="ja-JP" sz="1400" b="0" i="0" baseline="0">
              <a:solidFill>
                <a:schemeClr val="dk1"/>
              </a:solidFill>
              <a:effectLst/>
              <a:latin typeface="+mn-lt"/>
              <a:ea typeface="+mn-ea"/>
              <a:cs typeface="+mn-cs"/>
            </a:rPr>
            <a:t>への充当を見込んでいる。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前年度比</a:t>
          </a:r>
          <a:r>
            <a:rPr kumimoji="1" lang="en-US" altLang="ja-JP" sz="1400" b="0" i="0" baseline="0">
              <a:solidFill>
                <a:schemeClr val="dk1"/>
              </a:solidFill>
              <a:effectLst/>
              <a:latin typeface="+mn-lt"/>
              <a:ea typeface="+mn-ea"/>
              <a:cs typeface="+mn-cs"/>
            </a:rPr>
            <a:t>6</a:t>
          </a:r>
          <a:r>
            <a:rPr kumimoji="1" lang="ja-JP" altLang="ja-JP" sz="1400" b="0" i="0" baseline="0">
              <a:solidFill>
                <a:schemeClr val="dk1"/>
              </a:solidFill>
              <a:effectLst/>
              <a:latin typeface="+mn-lt"/>
              <a:ea typeface="+mn-ea"/>
              <a:cs typeface="+mn-cs"/>
            </a:rPr>
            <a:t>百万円減の</a:t>
          </a:r>
          <a:r>
            <a:rPr kumimoji="1" lang="en-US" altLang="ja-JP" sz="1400" b="0" i="0" baseline="0">
              <a:solidFill>
                <a:schemeClr val="dk1"/>
              </a:solidFill>
              <a:effectLst/>
              <a:latin typeface="+mn-lt"/>
              <a:ea typeface="+mn-ea"/>
              <a:cs typeface="+mn-cs"/>
            </a:rPr>
            <a:t>249</a:t>
          </a:r>
          <a:r>
            <a:rPr kumimoji="1" lang="ja-JP" altLang="ja-JP" sz="1400" b="0" i="0" baseline="0">
              <a:solidFill>
                <a:schemeClr val="dk1"/>
              </a:solidFill>
              <a:effectLst/>
              <a:latin typeface="+mn-lt"/>
              <a:ea typeface="+mn-ea"/>
              <a:cs typeface="+mn-cs"/>
            </a:rPr>
            <a:t>百万円となった。臨時財政対策債償還基金費相当額</a:t>
          </a:r>
          <a:r>
            <a:rPr kumimoji="1" lang="en-US" altLang="ja-JP" sz="1400" b="0" i="0" baseline="0">
              <a:solidFill>
                <a:schemeClr val="dk1"/>
              </a:solidFill>
              <a:effectLst/>
              <a:latin typeface="+mn-lt"/>
              <a:ea typeface="+mn-ea"/>
              <a:cs typeface="+mn-cs"/>
            </a:rPr>
            <a:t>16</a:t>
          </a:r>
          <a:r>
            <a:rPr kumimoji="1" lang="ja-JP" altLang="ja-JP" sz="1400" b="0" i="0" baseline="0">
              <a:solidFill>
                <a:schemeClr val="dk1"/>
              </a:solidFill>
              <a:effectLst/>
              <a:latin typeface="+mn-lt"/>
              <a:ea typeface="+mn-ea"/>
              <a:cs typeface="+mn-cs"/>
            </a:rPr>
            <a:t>百万円を積み立てるとともに、社会教育施設整備事業</a:t>
          </a:r>
          <a:r>
            <a:rPr kumimoji="1" lang="ja-JP" altLang="en-US" sz="1400" b="0" i="0" baseline="0">
              <a:solidFill>
                <a:schemeClr val="dk1"/>
              </a:solidFill>
              <a:effectLst/>
              <a:latin typeface="+mn-lt"/>
              <a:ea typeface="+mn-ea"/>
              <a:cs typeface="+mn-cs"/>
            </a:rPr>
            <a:t>等</a:t>
          </a:r>
          <a:r>
            <a:rPr kumimoji="1" lang="ja-JP" altLang="ja-JP" sz="1400" b="0" i="0" baseline="0">
              <a:solidFill>
                <a:schemeClr val="dk1"/>
              </a:solidFill>
              <a:effectLst/>
              <a:latin typeface="+mn-lt"/>
              <a:ea typeface="+mn-ea"/>
              <a:cs typeface="+mn-cs"/>
            </a:rPr>
            <a:t>の起債償還に充てるため取り崩した。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財政調整基金同様の考え方で、スマートインターチェンジや周辺道路整備事業、社会教育施設整備事業の起債償還に充てる。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また、起債償還のため取り崩しを</a:t>
          </a:r>
          <a:r>
            <a:rPr kumimoji="1" lang="ja-JP" altLang="en-US" sz="1400" b="0" i="0" baseline="0">
              <a:solidFill>
                <a:schemeClr val="dk1"/>
              </a:solidFill>
              <a:effectLst/>
              <a:latin typeface="+mn-lt"/>
              <a:ea typeface="+mn-ea"/>
              <a:cs typeface="+mn-cs"/>
            </a:rPr>
            <a:t>、今後も計画的に</a:t>
          </a:r>
          <a:r>
            <a:rPr kumimoji="1" lang="ja-JP" altLang="ja-JP" sz="1400" b="0" i="0" baseline="0">
              <a:solidFill>
                <a:schemeClr val="dk1"/>
              </a:solidFill>
              <a:effectLst/>
              <a:latin typeface="+mn-lt"/>
              <a:ea typeface="+mn-ea"/>
              <a:cs typeface="+mn-cs"/>
            </a:rPr>
            <a:t>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6,734
6,683
63.39
5,353,518
5,164,515
185,333
3,140,877
4,821,036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昨年度と比較して、</a:t>
          </a:r>
          <a:r>
            <a:rPr kumimoji="1" lang="en-US" altLang="ja-JP" sz="1100" b="0" i="0" baseline="0">
              <a:solidFill>
                <a:schemeClr val="dk1"/>
              </a:solidFill>
              <a:effectLst/>
              <a:latin typeface="+mn-lt"/>
              <a:ea typeface="+mn-ea"/>
              <a:cs typeface="+mn-cs"/>
            </a:rPr>
            <a:t>0.01</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、類似団体平均値より</a:t>
          </a:r>
          <a:r>
            <a:rPr kumimoji="1" lang="en-US" altLang="ja-JP" sz="1100" b="0" i="0" baseline="0">
              <a:solidFill>
                <a:schemeClr val="dk1"/>
              </a:solidFill>
              <a:effectLst/>
              <a:latin typeface="+mn-lt"/>
              <a:ea typeface="+mn-ea"/>
              <a:cs typeface="+mn-cs"/>
            </a:rPr>
            <a:t>0.04</a:t>
          </a:r>
          <a:r>
            <a:rPr kumimoji="1" lang="ja-JP" altLang="ja-JP" sz="1100" b="0" i="0" baseline="0">
              <a:solidFill>
                <a:schemeClr val="dk1"/>
              </a:solidFill>
              <a:effectLst/>
              <a:latin typeface="+mn-lt"/>
              <a:ea typeface="+mn-ea"/>
              <a:cs typeface="+mn-cs"/>
            </a:rPr>
            <a:t>ポイント下回った。</a:t>
          </a:r>
          <a:endParaRPr lang="ja-JP" altLang="ja-JP" sz="800">
            <a:effectLst/>
          </a:endParaRPr>
        </a:p>
        <a:p>
          <a:pPr eaLnBrk="1" fontAlgn="auto" latinLnBrk="0" hangingPunct="1"/>
          <a:r>
            <a:rPr kumimoji="1" lang="ja-JP" altLang="ja-JP" sz="1100" b="0" i="0" baseline="0">
              <a:solidFill>
                <a:schemeClr val="dk1"/>
              </a:solidFill>
              <a:effectLst/>
              <a:latin typeface="+mn-lt"/>
              <a:ea typeface="+mn-ea"/>
              <a:cs typeface="+mn-cs"/>
            </a:rPr>
            <a:t>　町税については</a:t>
          </a:r>
          <a:r>
            <a:rPr kumimoji="1" lang="en-US" altLang="ja-JP" sz="1100" b="0" i="0" baseline="0">
              <a:solidFill>
                <a:schemeClr val="dk1"/>
              </a:solidFill>
              <a:effectLst/>
              <a:latin typeface="+mn-lt"/>
              <a:ea typeface="+mn-ea"/>
              <a:cs typeface="+mn-cs"/>
            </a:rPr>
            <a:t>4,490</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、地方消費税交付金</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797</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、地方交付税が</a:t>
          </a:r>
          <a:r>
            <a:rPr kumimoji="1" lang="en-US" altLang="ja-JP" sz="1100" b="0" i="0" baseline="0">
              <a:solidFill>
                <a:schemeClr val="dk1"/>
              </a:solidFill>
              <a:effectLst/>
              <a:latin typeface="+mn-lt"/>
              <a:ea typeface="+mn-ea"/>
              <a:cs typeface="+mn-cs"/>
            </a:rPr>
            <a:t>5,351</a:t>
          </a:r>
          <a:r>
            <a:rPr kumimoji="1" lang="ja-JP" altLang="ja-JP" sz="1100" b="0" i="0" baseline="0">
              <a:solidFill>
                <a:schemeClr val="dk1"/>
              </a:solidFill>
              <a:effectLst/>
              <a:latin typeface="+mn-lt"/>
              <a:ea typeface="+mn-ea"/>
              <a:cs typeface="+mn-cs"/>
            </a:rPr>
            <a:t>万円増</a:t>
          </a:r>
          <a:r>
            <a:rPr kumimoji="1" lang="ja-JP" altLang="en-US" sz="1100" b="0" i="0" baseline="0">
              <a:solidFill>
                <a:schemeClr val="dk1"/>
              </a:solidFill>
              <a:effectLst/>
              <a:latin typeface="+mn-lt"/>
              <a:ea typeface="+mn-ea"/>
              <a:cs typeface="+mn-cs"/>
            </a:rPr>
            <a:t>、寄附金が</a:t>
          </a:r>
          <a:r>
            <a:rPr kumimoji="1" lang="en-US" altLang="ja-JP" sz="1100" b="0" i="0" baseline="0">
              <a:solidFill>
                <a:schemeClr val="dk1"/>
              </a:solidFill>
              <a:effectLst/>
              <a:latin typeface="+mn-lt"/>
              <a:ea typeface="+mn-ea"/>
              <a:cs typeface="+mn-cs"/>
            </a:rPr>
            <a:t>7,189</a:t>
          </a:r>
          <a:r>
            <a:rPr kumimoji="1" lang="ja-JP" altLang="en-US" sz="1100" b="0" i="0" baseline="0">
              <a:solidFill>
                <a:schemeClr val="dk1"/>
              </a:solidFill>
              <a:effectLst/>
              <a:latin typeface="+mn-lt"/>
              <a:ea typeface="+mn-ea"/>
              <a:cs typeface="+mn-cs"/>
            </a:rPr>
            <a:t>万円増</a:t>
          </a:r>
          <a:r>
            <a:rPr kumimoji="1" lang="ja-JP" altLang="ja-JP" sz="1100" b="0" i="0" baseline="0">
              <a:solidFill>
                <a:schemeClr val="dk1"/>
              </a:solidFill>
              <a:effectLst/>
              <a:latin typeface="+mn-lt"/>
              <a:ea typeface="+mn-ea"/>
              <a:cs typeface="+mn-cs"/>
            </a:rPr>
            <a:t>となった。</a:t>
          </a:r>
          <a:endParaRPr lang="ja-JP" altLang="ja-JP" sz="800">
            <a:effectLst/>
          </a:endParaRPr>
        </a:p>
        <a:p>
          <a:pPr eaLnBrk="1" fontAlgn="auto" latinLnBrk="0" hangingPunct="1"/>
          <a:r>
            <a:rPr kumimoji="1" lang="ja-JP" altLang="ja-JP" sz="1100" b="0" i="0" baseline="0">
              <a:solidFill>
                <a:schemeClr val="dk1"/>
              </a:solidFill>
              <a:effectLst/>
              <a:latin typeface="+mn-lt"/>
              <a:ea typeface="+mn-ea"/>
              <a:cs typeface="+mn-cs"/>
            </a:rPr>
            <a:t>　今後、人口減少による減収が見込まれることから、企業誘致や少子化対策、移住・定住化対策による税収等の増額に向けた取り組みを引き続き強化する必要がある。また、町税全般にわたる徴収率の向上にも努め自主財源確保に努める。</a:t>
          </a:r>
          <a:endParaRPr lang="ja-JP" altLang="ja-JP" sz="8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経常一般財源を充当した経常的経費のうち</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補助費及び公債費が減額した</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物件費及び人件費等が前年度より増額した</a:t>
          </a:r>
          <a:r>
            <a:rPr kumimoji="1" lang="ja-JP" altLang="en-US" sz="900" b="0" i="0" baseline="0">
              <a:solidFill>
                <a:schemeClr val="dk1"/>
              </a:solidFill>
              <a:effectLst/>
              <a:latin typeface="+mn-lt"/>
              <a:ea typeface="+mn-ea"/>
              <a:cs typeface="+mn-cs"/>
            </a:rPr>
            <a:t>ため</a:t>
          </a:r>
          <a:r>
            <a:rPr kumimoji="1" lang="ja-JP" altLang="ja-JP"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年度より</a:t>
          </a:r>
          <a:r>
            <a:rPr kumimoji="1" lang="en-US" altLang="ja-JP" sz="900" b="0" i="0" baseline="0">
              <a:solidFill>
                <a:schemeClr val="dk1"/>
              </a:solidFill>
              <a:effectLst/>
              <a:latin typeface="+mn-lt"/>
              <a:ea typeface="+mn-ea"/>
              <a:cs typeface="+mn-cs"/>
            </a:rPr>
            <a:t>1.2</a:t>
          </a:r>
          <a:r>
            <a:rPr kumimoji="1" lang="ja-JP" altLang="ja-JP" sz="900" b="0" i="0" baseline="0">
              <a:solidFill>
                <a:schemeClr val="dk1"/>
              </a:solidFill>
              <a:effectLst/>
              <a:latin typeface="+mn-lt"/>
              <a:ea typeface="+mn-ea"/>
              <a:cs typeface="+mn-cs"/>
            </a:rPr>
            <a:t>ポイント上回った。類似団体内平均値より</a:t>
          </a:r>
          <a:r>
            <a:rPr kumimoji="1" lang="en-US" altLang="ja-JP" sz="900" b="0" i="0" baseline="0">
              <a:solidFill>
                <a:schemeClr val="dk1"/>
              </a:solidFill>
              <a:effectLst/>
              <a:latin typeface="+mn-lt"/>
              <a:ea typeface="+mn-ea"/>
              <a:cs typeface="+mn-cs"/>
            </a:rPr>
            <a:t>8.6</a:t>
          </a:r>
          <a:r>
            <a:rPr kumimoji="1" lang="ja-JP" altLang="ja-JP" sz="900" b="0" i="0" baseline="0">
              <a:solidFill>
                <a:schemeClr val="dk1"/>
              </a:solidFill>
              <a:effectLst/>
              <a:latin typeface="+mn-lt"/>
              <a:ea typeface="+mn-ea"/>
              <a:cs typeface="+mn-cs"/>
            </a:rPr>
            <a:t>ポイント上回っている。</a:t>
          </a:r>
          <a:endParaRPr lang="ja-JP" altLang="ja-JP" sz="500">
            <a:effectLst/>
          </a:endParaRPr>
        </a:p>
        <a:p>
          <a:pPr eaLnBrk="1" fontAlgn="auto" latinLnBrk="0" hangingPunct="1"/>
          <a:r>
            <a:rPr kumimoji="1" lang="ja-JP" altLang="ja-JP" sz="900" b="0" i="0" baseline="0">
              <a:solidFill>
                <a:schemeClr val="dk1"/>
              </a:solidFill>
              <a:effectLst/>
              <a:latin typeface="+mn-lt"/>
              <a:ea typeface="+mn-ea"/>
              <a:cs typeface="+mn-cs"/>
            </a:rPr>
            <a:t>　物件費については</a:t>
          </a:r>
          <a:r>
            <a:rPr kumimoji="1" lang="ja-JP" altLang="en-US" sz="900" b="0" i="0" baseline="0">
              <a:solidFill>
                <a:schemeClr val="dk1"/>
              </a:solidFill>
              <a:effectLst/>
              <a:latin typeface="+mn-lt"/>
              <a:ea typeface="+mn-ea"/>
              <a:cs typeface="+mn-cs"/>
            </a:rPr>
            <a:t>、地域おこし協力隊業務委託料や</a:t>
          </a:r>
          <a:r>
            <a:rPr kumimoji="1" lang="ja-JP" altLang="ja-JP" sz="900" b="0" i="0" baseline="0">
              <a:solidFill>
                <a:schemeClr val="dk1"/>
              </a:solidFill>
              <a:effectLst/>
              <a:latin typeface="+mn-lt"/>
              <a:ea typeface="+mn-ea"/>
              <a:cs typeface="+mn-cs"/>
            </a:rPr>
            <a:t>ふるさと納税関連業務委託料</a:t>
          </a:r>
          <a:r>
            <a:rPr kumimoji="1" lang="ja-JP" altLang="en-US" sz="9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の増により</a:t>
          </a:r>
          <a:r>
            <a:rPr kumimoji="1" lang="en-US" altLang="ja-JP" sz="900" b="0" i="0" baseline="0">
              <a:solidFill>
                <a:schemeClr val="dk1"/>
              </a:solidFill>
              <a:effectLst/>
              <a:latin typeface="+mn-lt"/>
              <a:ea typeface="+mn-ea"/>
              <a:cs typeface="+mn-cs"/>
            </a:rPr>
            <a:t>4,883</a:t>
          </a:r>
          <a:r>
            <a:rPr kumimoji="1" lang="ja-JP" altLang="ja-JP" sz="900" b="0" i="0" baseline="0">
              <a:solidFill>
                <a:schemeClr val="dk1"/>
              </a:solidFill>
              <a:effectLst/>
              <a:latin typeface="+mn-lt"/>
              <a:ea typeface="+mn-ea"/>
              <a:cs typeface="+mn-cs"/>
            </a:rPr>
            <a:t>万円増</a:t>
          </a:r>
          <a:r>
            <a:rPr kumimoji="1" lang="ja-JP" altLang="en-US" sz="900" b="0" i="0" baseline="0">
              <a:solidFill>
                <a:schemeClr val="dk1"/>
              </a:solidFill>
              <a:effectLst/>
              <a:latin typeface="+mn-lt"/>
              <a:ea typeface="+mn-ea"/>
              <a:cs typeface="+mn-cs"/>
            </a:rPr>
            <a:t>となり</a:t>
          </a:r>
          <a:r>
            <a:rPr kumimoji="1" lang="ja-JP" altLang="ja-JP" sz="900" b="0" i="0" baseline="0">
              <a:solidFill>
                <a:schemeClr val="dk1"/>
              </a:solidFill>
              <a:effectLst/>
              <a:latin typeface="+mn-lt"/>
              <a:ea typeface="+mn-ea"/>
              <a:cs typeface="+mn-cs"/>
            </a:rPr>
            <a:t>、公債費は</a:t>
          </a:r>
          <a:r>
            <a:rPr kumimoji="1" lang="ja-JP" altLang="en-US" sz="900" b="0" i="0" baseline="0">
              <a:solidFill>
                <a:schemeClr val="dk1"/>
              </a:solidFill>
              <a:effectLst/>
              <a:latin typeface="+mn-lt"/>
              <a:ea typeface="+mn-ea"/>
              <a:cs typeface="+mn-cs"/>
            </a:rPr>
            <a:t>元金の償還を行ったため</a:t>
          </a:r>
          <a:r>
            <a:rPr kumimoji="1" lang="en-US" altLang="ja-JP" sz="900" b="0" i="0" baseline="0">
              <a:solidFill>
                <a:schemeClr val="dk1"/>
              </a:solidFill>
              <a:effectLst/>
              <a:latin typeface="+mn-lt"/>
              <a:ea typeface="+mn-ea"/>
              <a:cs typeface="+mn-cs"/>
            </a:rPr>
            <a:t>223</a:t>
          </a:r>
          <a:r>
            <a:rPr kumimoji="1" lang="ja-JP" altLang="ja-JP" sz="900" b="0" i="0" baseline="0">
              <a:solidFill>
                <a:schemeClr val="dk1"/>
              </a:solidFill>
              <a:effectLst/>
              <a:latin typeface="+mn-lt"/>
              <a:ea typeface="+mn-ea"/>
              <a:cs typeface="+mn-cs"/>
            </a:rPr>
            <a:t>万円減となっている。</a:t>
          </a:r>
          <a:endParaRPr lang="ja-JP" altLang="ja-JP" sz="500">
            <a:effectLst/>
          </a:endParaRPr>
        </a:p>
        <a:p>
          <a:pPr eaLnBrk="1" fontAlgn="auto" latinLnBrk="0" hangingPunct="1"/>
          <a:r>
            <a:rPr kumimoji="1" lang="ja-JP" altLang="ja-JP" sz="900" b="0" i="0" baseline="0">
              <a:solidFill>
                <a:schemeClr val="dk1"/>
              </a:solidFill>
              <a:effectLst/>
              <a:latin typeface="+mn-lt"/>
              <a:ea typeface="+mn-ea"/>
              <a:cs typeface="+mn-cs"/>
            </a:rPr>
            <a:t>　経常収支比率の中で大きな割合を占める人件費と公債費については引き続き抑制していく必要があり、人件費については、職員の採用に配慮をしつつ職員数の適正化に努めていくとともに、公債費については、総合計画に沿って優先順位付けを行い、プライマリーバランスを考慮し過大な負担とならないように慎重な起債発行に努める。</a:t>
          </a:r>
          <a:endParaRPr lang="ja-JP" altLang="ja-JP" sz="5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72602</xdr:rowOff>
    </xdr:from>
    <xdr:to>
      <xdr:col>23</xdr:col>
      <xdr:colOff>133350</xdr:colOff>
      <xdr:row>62</xdr:row>
      <xdr:rowOff>96731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0250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58526</xdr:rowOff>
    </xdr:from>
    <xdr:to>
      <xdr:col>19</xdr:col>
      <xdr:colOff>133350</xdr:colOff>
      <xdr:row>62</xdr:row>
      <xdr:rowOff>72602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8842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69109</xdr:rowOff>
    </xdr:from>
    <xdr:to>
      <xdr:col>15</xdr:col>
      <xdr:colOff>82550</xdr:colOff>
      <xdr:row>62</xdr:row>
      <xdr:rowOff>58526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27559"/>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69109</xdr:rowOff>
    </xdr:from>
    <xdr:to>
      <xdr:col>11</xdr:col>
      <xdr:colOff>31750</xdr:colOff>
      <xdr:row>61</xdr:row>
      <xdr:rowOff>97261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2755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18008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21802</xdr:rowOff>
    </xdr:from>
    <xdr:to>
      <xdr:col>19</xdr:col>
      <xdr:colOff>184150</xdr:colOff>
      <xdr:row>62</xdr:row>
      <xdr:rowOff>123402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108179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7726</xdr:rowOff>
    </xdr:from>
    <xdr:to>
      <xdr:col>15</xdr:col>
      <xdr:colOff>133350</xdr:colOff>
      <xdr:row>62</xdr:row>
      <xdr:rowOff>109326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94103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18309</xdr:rowOff>
    </xdr:from>
    <xdr:to>
      <xdr:col>11</xdr:col>
      <xdr:colOff>82550</xdr:colOff>
      <xdr:row>61</xdr:row>
      <xdr:rowOff>119909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104686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46461</xdr:rowOff>
    </xdr:from>
    <xdr:to>
      <xdr:col>7</xdr:col>
      <xdr:colOff>31750</xdr:colOff>
      <xdr:row>61</xdr:row>
      <xdr:rowOff>148061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132838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昨年度より</a:t>
          </a:r>
          <a:r>
            <a:rPr kumimoji="1" lang="en-US" altLang="ja-JP" sz="1100" b="0" i="0" baseline="0">
              <a:solidFill>
                <a:schemeClr val="dk1"/>
              </a:solidFill>
              <a:effectLst/>
              <a:latin typeface="+mn-lt"/>
              <a:ea typeface="+mn-ea"/>
              <a:cs typeface="+mn-cs"/>
            </a:rPr>
            <a:t>23,395</a:t>
          </a:r>
          <a:r>
            <a:rPr kumimoji="1" lang="ja-JP" altLang="ja-JP" sz="1100" b="0" i="0" baseline="0">
              <a:solidFill>
                <a:schemeClr val="dk1"/>
              </a:solidFill>
              <a:effectLst/>
              <a:latin typeface="+mn-lt"/>
              <a:ea typeface="+mn-ea"/>
              <a:cs typeface="+mn-cs"/>
            </a:rPr>
            <a:t>円増額となるも</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類似団体内平均値より</a:t>
          </a:r>
          <a:r>
            <a:rPr kumimoji="1" lang="en-US" altLang="ja-JP" sz="1100" b="0" i="0" baseline="0">
              <a:solidFill>
                <a:schemeClr val="dk1"/>
              </a:solidFill>
              <a:effectLst/>
              <a:latin typeface="+mn-lt"/>
              <a:ea typeface="+mn-ea"/>
              <a:cs typeface="+mn-cs"/>
            </a:rPr>
            <a:t>26,383</a:t>
          </a:r>
          <a:r>
            <a:rPr kumimoji="1" lang="ja-JP" altLang="ja-JP" sz="1100" b="0" i="0" baseline="0">
              <a:solidFill>
                <a:schemeClr val="dk1"/>
              </a:solidFill>
              <a:effectLst/>
              <a:latin typeface="+mn-lt"/>
              <a:ea typeface="+mn-ea"/>
              <a:cs typeface="+mn-cs"/>
            </a:rPr>
            <a:t>円下回っている。</a:t>
          </a:r>
          <a:endParaRPr lang="ja-JP" altLang="ja-JP" sz="800">
            <a:effectLst/>
          </a:endParaRPr>
        </a:p>
        <a:p>
          <a:pPr eaLnBrk="1" fontAlgn="auto" latinLnBrk="0" hangingPunct="1"/>
          <a:r>
            <a:rPr kumimoji="1" lang="ja-JP" altLang="ja-JP" sz="1100" b="0" i="0" baseline="0">
              <a:solidFill>
                <a:schemeClr val="dk1"/>
              </a:solidFill>
              <a:effectLst/>
              <a:latin typeface="+mn-lt"/>
              <a:ea typeface="+mn-ea"/>
              <a:cs typeface="+mn-cs"/>
            </a:rPr>
            <a:t>　物件費については、毎年度人口減となっている一方で、物価高による各種経費の増や、地域おこし協力隊業務委託料</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ふるさと納税関連業務委託料</a:t>
          </a:r>
          <a:r>
            <a:rPr kumimoji="1" lang="ja-JP" altLang="en-US" sz="1100" b="0" i="0" baseline="0">
              <a:solidFill>
                <a:schemeClr val="dk1"/>
              </a:solidFill>
              <a:effectLst/>
              <a:latin typeface="+mn-lt"/>
              <a:ea typeface="+mn-ea"/>
              <a:cs typeface="+mn-cs"/>
            </a:rPr>
            <a:t>、町ホームページ更新委託料</a:t>
          </a:r>
          <a:r>
            <a:rPr kumimoji="1" lang="ja-JP" altLang="ja-JP" sz="1100" b="0" i="0" baseline="0">
              <a:solidFill>
                <a:schemeClr val="dk1"/>
              </a:solidFill>
              <a:effectLst/>
              <a:latin typeface="+mn-lt"/>
              <a:ea typeface="+mn-ea"/>
              <a:cs typeface="+mn-cs"/>
            </a:rPr>
            <a:t>等が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していることなどが影響している。</a:t>
          </a:r>
          <a:endParaRPr lang="ja-JP" altLang="ja-JP" sz="8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人件費については、職員の採用に配慮をしつつ職員数の適正化に努めていくとともに、物件費については、事務事業評価などにより経費の抑制を図っていく。</a:t>
          </a:r>
          <a:endParaRPr lang="ja-JP" altLang="ja-JP" sz="8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140243</xdr:rowOff>
    </xdr:from>
    <xdr:to>
      <xdr:col>23</xdr:col>
      <xdr:colOff>133350</xdr:colOff>
      <xdr:row>81</xdr:row>
      <xdr:rowOff>159060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7693"/>
          <a:ext cx="838200" cy="1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143836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31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135465</xdr:rowOff>
    </xdr:from>
    <xdr:to>
      <xdr:col>19</xdr:col>
      <xdr:colOff>133350</xdr:colOff>
      <xdr:row>81</xdr:row>
      <xdr:rowOff>140243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22915"/>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120949</xdr:rowOff>
    </xdr:from>
    <xdr:to>
      <xdr:col>15</xdr:col>
      <xdr:colOff>82550</xdr:colOff>
      <xdr:row>81</xdr:row>
      <xdr:rowOff>135465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8399"/>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114878</xdr:rowOff>
    </xdr:from>
    <xdr:to>
      <xdr:col>11</xdr:col>
      <xdr:colOff>31750</xdr:colOff>
      <xdr:row>81</xdr:row>
      <xdr:rowOff>120949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2328"/>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108260</xdr:rowOff>
    </xdr:from>
    <xdr:to>
      <xdr:col>23</xdr:col>
      <xdr:colOff>184150</xdr:colOff>
      <xdr:row>82</xdr:row>
      <xdr:rowOff>38410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29537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89443</xdr:rowOff>
    </xdr:from>
    <xdr:to>
      <xdr:col>19</xdr:col>
      <xdr:colOff>184150</xdr:colOff>
      <xdr:row>82</xdr:row>
      <xdr:rowOff>19593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29770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84665</xdr:rowOff>
    </xdr:from>
    <xdr:to>
      <xdr:col>15</xdr:col>
      <xdr:colOff>133350</xdr:colOff>
      <xdr:row>82</xdr:row>
      <xdr:rowOff>14815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24992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70149</xdr:rowOff>
    </xdr:from>
    <xdr:to>
      <xdr:col>11</xdr:col>
      <xdr:colOff>82550</xdr:colOff>
      <xdr:row>82</xdr:row>
      <xdr:rowOff>299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64078</xdr:rowOff>
    </xdr:from>
    <xdr:to>
      <xdr:col>7</xdr:col>
      <xdr:colOff>31750</xdr:colOff>
      <xdr:row>81</xdr:row>
      <xdr:rowOff>165678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4405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類似団体平均よりラスパイレス指数は高いものの、類似団体平均に近い水準に近づく傾向にある。</a:t>
          </a:r>
          <a:endParaRPr lang="ja-JP" altLang="ja-JP" sz="1050">
            <a:effectLst/>
          </a:endParaRPr>
        </a:p>
        <a:p>
          <a:r>
            <a:rPr kumimoji="1" lang="ja-JP" altLang="ja-JP" sz="1050" b="0" i="0" baseline="0">
              <a:solidFill>
                <a:schemeClr val="dk1"/>
              </a:solidFill>
              <a:effectLst/>
              <a:latin typeface="+mn-lt"/>
              <a:ea typeface="+mn-ea"/>
              <a:cs typeface="+mn-cs"/>
            </a:rPr>
            <a:t>　今後も国及び県の給与水準を踏まえ、引き続き給与の適正化に努める。</a:t>
          </a: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168628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8651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194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128411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731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昨年度より</a:t>
          </a:r>
          <a:r>
            <a:rPr lang="en-US" altLang="ja-JP" sz="900" b="0" i="0" baseline="0">
              <a:solidFill>
                <a:schemeClr val="dk1"/>
              </a:solidFill>
              <a:effectLst/>
              <a:latin typeface="+mn-lt"/>
              <a:ea typeface="+mn-ea"/>
              <a:cs typeface="+mn-cs"/>
            </a:rPr>
            <a:t>0.29</a:t>
          </a:r>
          <a:r>
            <a:rPr lang="ja-JP" altLang="ja-JP" sz="900" b="0" i="0" baseline="0">
              <a:solidFill>
                <a:schemeClr val="dk1"/>
              </a:solidFill>
              <a:effectLst/>
              <a:latin typeface="+mn-lt"/>
              <a:ea typeface="+mn-ea"/>
              <a:cs typeface="+mn-cs"/>
            </a:rPr>
            <a:t>人</a:t>
          </a:r>
          <a:r>
            <a:rPr lang="ja-JP" altLang="en-US" sz="900" b="0" i="0" baseline="0">
              <a:solidFill>
                <a:schemeClr val="dk1"/>
              </a:solidFill>
              <a:effectLst/>
              <a:latin typeface="+mn-lt"/>
              <a:ea typeface="+mn-ea"/>
              <a:cs typeface="+mn-cs"/>
            </a:rPr>
            <a:t>増加し</a:t>
          </a:r>
          <a:r>
            <a:rPr lang="ja-JP" altLang="ja-JP" sz="900" b="0" i="0" baseline="0">
              <a:solidFill>
                <a:schemeClr val="dk1"/>
              </a:solidFill>
              <a:effectLst/>
              <a:latin typeface="+mn-lt"/>
              <a:ea typeface="+mn-ea"/>
              <a:cs typeface="+mn-cs"/>
            </a:rPr>
            <a:t>、類似団体内平均値より</a:t>
          </a:r>
          <a:r>
            <a:rPr lang="en-US" altLang="ja-JP" sz="900" b="0" i="0" baseline="0">
              <a:solidFill>
                <a:schemeClr val="dk1"/>
              </a:solidFill>
              <a:effectLst/>
              <a:latin typeface="+mn-lt"/>
              <a:ea typeface="+mn-ea"/>
              <a:cs typeface="+mn-cs"/>
            </a:rPr>
            <a:t>1.46</a:t>
          </a:r>
          <a:r>
            <a:rPr lang="ja-JP" altLang="ja-JP" sz="900" b="0" i="0" baseline="0">
              <a:solidFill>
                <a:schemeClr val="dk1"/>
              </a:solidFill>
              <a:effectLst/>
              <a:latin typeface="+mn-lt"/>
              <a:ea typeface="+mn-ea"/>
              <a:cs typeface="+mn-cs"/>
            </a:rPr>
            <a:t>ポイント上回っている。</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近年、人口減少が続く中、定員適正化計画に基づき</a:t>
          </a:r>
          <a:r>
            <a:rPr lang="ja-JP" altLang="en-US" sz="900" b="0" i="0" baseline="0">
              <a:solidFill>
                <a:schemeClr val="dk1"/>
              </a:solidFill>
              <a:effectLst/>
              <a:latin typeface="+mn-lt"/>
              <a:ea typeface="+mn-ea"/>
              <a:cs typeface="+mn-cs"/>
            </a:rPr>
            <a:t>職員数の</a:t>
          </a:r>
          <a:r>
            <a:rPr lang="ja-JP" altLang="ja-JP" sz="900" b="0" i="0" baseline="0">
              <a:solidFill>
                <a:schemeClr val="dk1"/>
              </a:solidFill>
              <a:effectLst/>
              <a:latin typeface="+mn-lt"/>
              <a:ea typeface="+mn-ea"/>
              <a:cs typeface="+mn-cs"/>
            </a:rPr>
            <a:t>削減を図ってきたことで若干の改善が見られたが、平成</a:t>
          </a:r>
          <a:r>
            <a:rPr lang="en-US" altLang="ja-JP" sz="900" b="0" i="0" baseline="0">
              <a:solidFill>
                <a:schemeClr val="dk1"/>
              </a:solidFill>
              <a:effectLst/>
              <a:latin typeface="+mn-lt"/>
              <a:ea typeface="+mn-ea"/>
              <a:cs typeface="+mn-cs"/>
            </a:rPr>
            <a:t>23</a:t>
          </a:r>
          <a:r>
            <a:rPr lang="ja-JP" altLang="ja-JP" sz="900" b="0" i="0" baseline="0">
              <a:solidFill>
                <a:schemeClr val="dk1"/>
              </a:solidFill>
              <a:effectLst/>
              <a:latin typeface="+mn-lt"/>
              <a:ea typeface="+mn-ea"/>
              <a:cs typeface="+mn-cs"/>
            </a:rPr>
            <a:t>年度からは東日本大震災による放射線対策による増や、平成</a:t>
          </a:r>
          <a:r>
            <a:rPr lang="en-US" altLang="ja-JP" sz="900" b="0" i="0" baseline="0">
              <a:solidFill>
                <a:schemeClr val="dk1"/>
              </a:solidFill>
              <a:effectLst/>
              <a:latin typeface="+mn-lt"/>
              <a:ea typeface="+mn-ea"/>
              <a:cs typeface="+mn-cs"/>
            </a:rPr>
            <a:t>26</a:t>
          </a:r>
          <a:r>
            <a:rPr lang="ja-JP" altLang="ja-JP" sz="900" b="0" i="0" baseline="0">
              <a:solidFill>
                <a:schemeClr val="dk1"/>
              </a:solidFill>
              <a:effectLst/>
              <a:latin typeface="+mn-lt"/>
              <a:ea typeface="+mn-ea"/>
              <a:cs typeface="+mn-cs"/>
            </a:rPr>
            <a:t>年度から</a:t>
          </a:r>
          <a:r>
            <a:rPr lang="ja-JP" altLang="en-US" sz="900" b="0" i="0" baseline="0">
              <a:solidFill>
                <a:schemeClr val="dk1"/>
              </a:solidFill>
              <a:effectLst/>
              <a:latin typeface="+mn-lt"/>
              <a:ea typeface="+mn-ea"/>
              <a:cs typeface="+mn-cs"/>
            </a:rPr>
            <a:t>の</a:t>
          </a:r>
          <a:r>
            <a:rPr lang="ja-JP" altLang="ja-JP" sz="900" b="0" i="0" baseline="0">
              <a:solidFill>
                <a:schemeClr val="dk1"/>
              </a:solidFill>
              <a:effectLst/>
              <a:latin typeface="+mn-lt"/>
              <a:ea typeface="+mn-ea"/>
              <a:cs typeface="+mn-cs"/>
            </a:rPr>
            <a:t>被災地への職員派遣</a:t>
          </a:r>
          <a:r>
            <a:rPr lang="ja-JP" altLang="en-US" sz="900" b="0" i="0" baseline="0">
              <a:solidFill>
                <a:schemeClr val="dk1"/>
              </a:solidFill>
              <a:effectLst/>
              <a:latin typeface="+mn-lt"/>
              <a:ea typeface="+mn-ea"/>
              <a:cs typeface="+mn-cs"/>
            </a:rPr>
            <a:t>等</a:t>
          </a:r>
          <a:r>
            <a:rPr lang="ja-JP" altLang="ja-JP" sz="900" b="0" i="0" baseline="0">
              <a:solidFill>
                <a:schemeClr val="dk1"/>
              </a:solidFill>
              <a:effectLst/>
              <a:latin typeface="+mn-lt"/>
              <a:ea typeface="+mn-ea"/>
              <a:cs typeface="+mn-cs"/>
            </a:rPr>
            <a:t>により比率は横ばいとなっていた</a:t>
          </a:r>
          <a:r>
            <a:rPr lang="ja-JP" altLang="en-US" sz="900" b="0" i="0" baseline="0">
              <a:solidFill>
                <a:schemeClr val="dk1"/>
              </a:solidFill>
              <a:effectLst/>
              <a:latin typeface="+mn-lt"/>
              <a:ea typeface="+mn-ea"/>
              <a:cs typeface="+mn-cs"/>
            </a:rPr>
            <a:t>。近年は、</a:t>
          </a:r>
          <a:r>
            <a:rPr kumimoji="1" lang="ja-JP" altLang="ja-JP" sz="900" b="0" i="0" baseline="0">
              <a:solidFill>
                <a:schemeClr val="dk1"/>
              </a:solidFill>
              <a:effectLst/>
              <a:latin typeface="+mn-lt"/>
              <a:ea typeface="+mn-ea"/>
              <a:cs typeface="+mn-cs"/>
            </a:rPr>
            <a:t>今後数年間</a:t>
          </a:r>
          <a:r>
            <a:rPr kumimoji="1" lang="ja-JP" altLang="en-US" sz="900" b="0" i="0" baseline="0">
              <a:solidFill>
                <a:schemeClr val="dk1"/>
              </a:solidFill>
              <a:effectLst/>
              <a:latin typeface="+mn-lt"/>
              <a:ea typeface="+mn-ea"/>
              <a:cs typeface="+mn-cs"/>
            </a:rPr>
            <a:t>においての</a:t>
          </a:r>
          <a:r>
            <a:rPr kumimoji="1" lang="ja-JP" altLang="ja-JP" sz="900" b="0" i="0" baseline="0">
              <a:solidFill>
                <a:schemeClr val="dk1"/>
              </a:solidFill>
              <a:effectLst/>
              <a:latin typeface="+mn-lt"/>
              <a:ea typeface="+mn-ea"/>
              <a:cs typeface="+mn-cs"/>
            </a:rPr>
            <a:t>退職者</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一時的増</a:t>
          </a:r>
          <a:r>
            <a:rPr kumimoji="1" lang="ja-JP" altLang="en-US" sz="900" b="0" i="0" baseline="0">
              <a:solidFill>
                <a:schemeClr val="dk1"/>
              </a:solidFill>
              <a:effectLst/>
              <a:latin typeface="+mn-lt"/>
              <a:ea typeface="+mn-ea"/>
              <a:cs typeface="+mn-cs"/>
            </a:rPr>
            <a:t>加</a:t>
          </a:r>
          <a:r>
            <a:rPr kumimoji="1" lang="ja-JP" altLang="ja-JP" sz="900" b="0" i="0" baseline="0">
              <a:solidFill>
                <a:schemeClr val="dk1"/>
              </a:solidFill>
              <a:effectLst/>
              <a:latin typeface="+mn-lt"/>
              <a:ea typeface="+mn-ea"/>
              <a:cs typeface="+mn-cs"/>
            </a:rPr>
            <a:t>に対応するため前倒し</a:t>
          </a:r>
          <a:r>
            <a:rPr kumimoji="1" lang="ja-JP" altLang="en-US" sz="900" b="0" i="0" baseline="0">
              <a:solidFill>
                <a:schemeClr val="dk1"/>
              </a:solidFill>
              <a:effectLst/>
              <a:latin typeface="+mn-lt"/>
              <a:ea typeface="+mn-ea"/>
              <a:cs typeface="+mn-cs"/>
            </a:rPr>
            <a:t>の職員</a:t>
          </a:r>
          <a:r>
            <a:rPr kumimoji="1" lang="ja-JP" altLang="ja-JP" sz="900" b="0" i="0" baseline="0">
              <a:solidFill>
                <a:schemeClr val="dk1"/>
              </a:solidFill>
              <a:effectLst/>
              <a:latin typeface="+mn-lt"/>
              <a:ea typeface="+mn-ea"/>
              <a:cs typeface="+mn-cs"/>
            </a:rPr>
            <a:t>採用を行ったことにより</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比率増となっている。</a:t>
          </a:r>
          <a:r>
            <a:rPr lang="ja-JP" altLang="ja-JP" sz="900" b="0" i="0" baseline="0">
              <a:solidFill>
                <a:schemeClr val="dk1"/>
              </a:solidFill>
              <a:effectLst/>
              <a:latin typeface="+mn-lt"/>
              <a:ea typeface="+mn-ea"/>
              <a:cs typeface="+mn-cs"/>
            </a:rPr>
            <a:t>また、世界遺産推進室や文化遺産センターなど</a:t>
          </a:r>
          <a:r>
            <a:rPr lang="ja-JP" altLang="en-US" sz="900" b="0" i="0" baseline="0">
              <a:solidFill>
                <a:schemeClr val="dk1"/>
              </a:solidFill>
              <a:effectLst/>
              <a:latin typeface="+mn-lt"/>
              <a:ea typeface="+mn-ea"/>
              <a:cs typeface="+mn-cs"/>
            </a:rPr>
            <a:t>文化財関連の</a:t>
          </a:r>
          <a:r>
            <a:rPr lang="ja-JP" altLang="ja-JP" sz="900" b="0" i="0" baseline="0">
              <a:solidFill>
                <a:schemeClr val="dk1"/>
              </a:solidFill>
              <a:effectLst/>
              <a:latin typeface="+mn-lt"/>
              <a:ea typeface="+mn-ea"/>
              <a:cs typeface="+mn-cs"/>
            </a:rPr>
            <a:t>特殊事情により</a:t>
          </a:r>
          <a:r>
            <a:rPr lang="ja-JP" altLang="en-US" sz="900" b="0" i="0" baseline="0">
              <a:solidFill>
                <a:schemeClr val="dk1"/>
              </a:solidFill>
              <a:effectLst/>
              <a:latin typeface="+mn-lt"/>
              <a:ea typeface="+mn-ea"/>
              <a:cs typeface="+mn-cs"/>
            </a:rPr>
            <a:t>、</a:t>
          </a:r>
          <a:r>
            <a:rPr lang="ja-JP" altLang="ja-JP" sz="900" b="0" i="0" baseline="0">
              <a:solidFill>
                <a:schemeClr val="dk1"/>
              </a:solidFill>
              <a:effectLst/>
              <a:latin typeface="+mn-lt"/>
              <a:ea typeface="+mn-ea"/>
              <a:cs typeface="+mn-cs"/>
            </a:rPr>
            <a:t>教育部門の職員数が</a:t>
          </a:r>
          <a:r>
            <a:rPr lang="ja-JP" altLang="en-US" sz="900" b="0" i="0" baseline="0">
              <a:solidFill>
                <a:schemeClr val="dk1"/>
              </a:solidFill>
              <a:effectLst/>
              <a:latin typeface="+mn-lt"/>
              <a:ea typeface="+mn-ea"/>
              <a:cs typeface="+mn-cs"/>
            </a:rPr>
            <a:t>、</a:t>
          </a:r>
          <a:r>
            <a:rPr lang="ja-JP" altLang="ja-JP" sz="900" b="0" i="0" baseline="0">
              <a:solidFill>
                <a:schemeClr val="dk1"/>
              </a:solidFill>
              <a:effectLst/>
              <a:latin typeface="+mn-lt"/>
              <a:ea typeface="+mn-ea"/>
              <a:cs typeface="+mn-cs"/>
            </a:rPr>
            <a:t>他団体に比べ</a:t>
          </a:r>
          <a:r>
            <a:rPr lang="ja-JP" altLang="en-US" sz="900" b="0" i="0" baseline="0">
              <a:solidFill>
                <a:schemeClr val="dk1"/>
              </a:solidFill>
              <a:effectLst/>
              <a:latin typeface="+mn-lt"/>
              <a:ea typeface="+mn-ea"/>
              <a:cs typeface="+mn-cs"/>
            </a:rPr>
            <a:t>突出</a:t>
          </a:r>
          <a:r>
            <a:rPr lang="ja-JP" altLang="ja-JP" sz="900" b="0" i="0" baseline="0">
              <a:solidFill>
                <a:schemeClr val="dk1"/>
              </a:solidFill>
              <a:effectLst/>
              <a:latin typeface="+mn-lt"/>
              <a:ea typeface="+mn-ea"/>
              <a:cs typeface="+mn-cs"/>
            </a:rPr>
            <a:t>している。今後も、住民サービスの低下を招くことのないような水準を維持しながら</a:t>
          </a:r>
          <a:r>
            <a:rPr lang="ja-JP" altLang="en-US" sz="900" b="0" i="0" baseline="0">
              <a:solidFill>
                <a:schemeClr val="dk1"/>
              </a:solidFill>
              <a:effectLst/>
              <a:latin typeface="+mn-lt"/>
              <a:ea typeface="+mn-ea"/>
              <a:cs typeface="+mn-cs"/>
            </a:rPr>
            <a:t>、</a:t>
          </a:r>
          <a:r>
            <a:rPr lang="ja-JP" altLang="ja-JP" sz="900" b="0" i="0" baseline="0">
              <a:solidFill>
                <a:schemeClr val="dk1"/>
              </a:solidFill>
              <a:effectLst/>
              <a:latin typeface="+mn-lt"/>
              <a:ea typeface="+mn-ea"/>
              <a:cs typeface="+mn-cs"/>
            </a:rPr>
            <a:t>人口規模に見合った職員数の適正化に努めていく。</a:t>
          </a:r>
          <a:endParaRPr lang="ja-JP" altLang="ja-JP" sz="9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62071</xdr:rowOff>
    </xdr:from>
    <xdr:to>
      <xdr:col>81</xdr:col>
      <xdr:colOff>44450</xdr:colOff>
      <xdr:row>61</xdr:row>
      <xdr:rowOff>79566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20521"/>
          <a:ext cx="8382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25273</xdr:rowOff>
    </xdr:from>
    <xdr:to>
      <xdr:col>77</xdr:col>
      <xdr:colOff>44450</xdr:colOff>
      <xdr:row>61</xdr:row>
      <xdr:rowOff>62071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83723"/>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14415</xdr:rowOff>
    </xdr:from>
    <xdr:to>
      <xdr:col>72</xdr:col>
      <xdr:colOff>203200</xdr:colOff>
      <xdr:row>61</xdr:row>
      <xdr:rowOff>25273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7286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2349</xdr:rowOff>
    </xdr:from>
    <xdr:to>
      <xdr:col>68</xdr:col>
      <xdr:colOff>152400</xdr:colOff>
      <xdr:row>61</xdr:row>
      <xdr:rowOff>14415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6079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28766</xdr:rowOff>
    </xdr:from>
    <xdr:to>
      <xdr:col>81</xdr:col>
      <xdr:colOff>95250</xdr:colOff>
      <xdr:row>61</xdr:row>
      <xdr:rowOff>130366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5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11271</xdr:rowOff>
    </xdr:from>
    <xdr:to>
      <xdr:col>77</xdr:col>
      <xdr:colOff>95250</xdr:colOff>
      <xdr:row>61</xdr:row>
      <xdr:rowOff>112871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6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145923</xdr:rowOff>
    </xdr:from>
    <xdr:to>
      <xdr:col>73</xdr:col>
      <xdr:colOff>44450</xdr:colOff>
      <xdr:row>61</xdr:row>
      <xdr:rowOff>76073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60850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1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135065</xdr:rowOff>
    </xdr:from>
    <xdr:to>
      <xdr:col>68</xdr:col>
      <xdr:colOff>203200</xdr:colOff>
      <xdr:row>61</xdr:row>
      <xdr:rowOff>65215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49992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0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122999</xdr:rowOff>
    </xdr:from>
    <xdr:to>
      <xdr:col>64</xdr:col>
      <xdr:colOff>152400</xdr:colOff>
      <xdr:row>61</xdr:row>
      <xdr:rowOff>53149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37926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9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平成19年度の23.0％をピークに年々減少して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、昨年度と比較して</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減少したが</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ポイント上回っている。</a:t>
          </a:r>
          <a:endParaRPr lang="ja-JP" altLang="ja-JP" sz="800">
            <a:effectLst/>
          </a:endParaRPr>
        </a:p>
        <a:p>
          <a:pPr rtl="0" eaLnBrk="1" fontAlgn="auto" latinLnBrk="0" hangingPunct="1"/>
          <a:r>
            <a:rPr lang="ja-JP" altLang="ja-JP" sz="1100" b="0" i="0" baseline="0">
              <a:solidFill>
                <a:schemeClr val="dk1"/>
              </a:solidFill>
              <a:effectLst/>
              <a:latin typeface="+mn-lt"/>
              <a:ea typeface="+mn-ea"/>
              <a:cs typeface="+mn-cs"/>
            </a:rPr>
            <a:t>　過去の大型投資事業での地方債発行や</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平成7年度より供用開始し令和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年度に整備完了した下水道事業への繰出金などにより高い数値となっている。</a:t>
          </a:r>
          <a:endParaRPr lang="ja-JP" altLang="ja-JP" sz="800">
            <a:effectLst/>
          </a:endParaRPr>
        </a:p>
        <a:p>
          <a:pPr rtl="0" eaLnBrk="1" fontAlgn="auto" latinLnBrk="0" hangingPunct="1"/>
          <a:r>
            <a:rPr lang="ja-JP" altLang="ja-JP" sz="1100" b="0" i="0" baseline="0">
              <a:solidFill>
                <a:schemeClr val="dk1"/>
              </a:solidFill>
              <a:effectLst/>
              <a:latin typeface="+mn-lt"/>
              <a:ea typeface="+mn-ea"/>
              <a:cs typeface="+mn-cs"/>
            </a:rPr>
            <a:t>　世代間の負担の公平という視点から将来を担う子供たちへの過大な負担とならないよう引き続き比率の適正化に努める。</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49530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4560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49530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4077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42</xdr:row>
      <xdr:rowOff>39878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8286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41</xdr:row>
      <xdr:rowOff>153416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683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160528</xdr:rowOff>
    </xdr:from>
    <xdr:to>
      <xdr:col>73</xdr:col>
      <xdr:colOff>44450</xdr:colOff>
      <xdr:row>42</xdr:row>
      <xdr:rowOff>90678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75455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102616</xdr:rowOff>
    </xdr:from>
    <xdr:to>
      <xdr:col>68</xdr:col>
      <xdr:colOff>203200</xdr:colOff>
      <xdr:row>42</xdr:row>
      <xdr:rowOff>32766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昨年度数値から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ポイント減少したが、これは過去に借り入れた起債の償還が進んだための</a:t>
          </a:r>
          <a:r>
            <a:rPr kumimoji="1" lang="ja-JP" altLang="en-US" sz="1100" b="0" i="0" baseline="0">
              <a:solidFill>
                <a:schemeClr val="dk1"/>
              </a:solidFill>
              <a:effectLst/>
              <a:latin typeface="+mn-lt"/>
              <a:ea typeface="+mn-ea"/>
              <a:cs typeface="+mn-cs"/>
            </a:rPr>
            <a:t>地方債</a:t>
          </a:r>
          <a:r>
            <a:rPr kumimoji="1" lang="ja-JP" altLang="ja-JP" sz="1100" b="0" i="0" baseline="0">
              <a:solidFill>
                <a:schemeClr val="dk1"/>
              </a:solidFill>
              <a:effectLst/>
              <a:latin typeface="+mn-lt"/>
              <a:ea typeface="+mn-ea"/>
              <a:cs typeface="+mn-cs"/>
            </a:rPr>
            <a:t>残高</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減、公営企業債等繰入見込額の減による。</a:t>
          </a:r>
          <a:endParaRPr lang="ja-JP" altLang="ja-JP" sz="800">
            <a:effectLst/>
          </a:endParaRPr>
        </a:p>
        <a:p>
          <a:pPr eaLnBrk="1" fontAlgn="auto" latinLnBrk="0" hangingPunct="1"/>
          <a:r>
            <a:rPr kumimoji="1" lang="ja-JP" altLang="ja-JP" sz="1100" b="0" i="0" baseline="0">
              <a:solidFill>
                <a:schemeClr val="dk1"/>
              </a:solidFill>
              <a:effectLst/>
              <a:latin typeface="+mn-lt"/>
              <a:ea typeface="+mn-ea"/>
              <a:cs typeface="+mn-cs"/>
            </a:rPr>
            <a:t>　開発計画に基づき、計画的な事業の選択を行い、今後とも普通建設事業の厳選及びコスト縮減による新規地方債抑制に努め、地方債残高の縮減に努めるとともに、可能な限り基金の増額に努める。</a:t>
          </a:r>
          <a:endParaRPr lang="ja-JP" altLang="ja-JP" sz="8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87700</xdr:rowOff>
    </xdr:from>
    <xdr:to>
      <xdr:col>81</xdr:col>
      <xdr:colOff>44450</xdr:colOff>
      <xdr:row>19</xdr:row>
      <xdr:rowOff>127917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3452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127917</xdr:rowOff>
    </xdr:from>
    <xdr:to>
      <xdr:col>77</xdr:col>
      <xdr:colOff>44450</xdr:colOff>
      <xdr:row>20</xdr:row>
      <xdr:rowOff>105269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385467"/>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15452</xdr:rowOff>
    </xdr:from>
    <xdr:to>
      <xdr:col>72</xdr:col>
      <xdr:colOff>203200</xdr:colOff>
      <xdr:row>20</xdr:row>
      <xdr:rowOff>105269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3444452"/>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141182</xdr:rowOff>
    </xdr:from>
    <xdr:to>
      <xdr:col>68</xdr:col>
      <xdr:colOff>152400</xdr:colOff>
      <xdr:row>20</xdr:row>
      <xdr:rowOff>15452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322728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36900</xdr:rowOff>
    </xdr:from>
    <xdr:to>
      <xdr:col>81</xdr:col>
      <xdr:colOff>95250</xdr:colOff>
      <xdr:row>19</xdr:row>
      <xdr:rowOff>138500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2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8977</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2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77117</xdr:rowOff>
    </xdr:from>
    <xdr:to>
      <xdr:col>77</xdr:col>
      <xdr:colOff>95250</xdr:colOff>
      <xdr:row>20</xdr:row>
      <xdr:rowOff>7267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3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163494</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421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54469</xdr:rowOff>
    </xdr:from>
    <xdr:to>
      <xdr:col>73</xdr:col>
      <xdr:colOff>44450</xdr:colOff>
      <xdr:row>20</xdr:row>
      <xdr:rowOff>156069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4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140846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56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136102</xdr:rowOff>
    </xdr:from>
    <xdr:to>
      <xdr:col>68</xdr:col>
      <xdr:colOff>203200</xdr:colOff>
      <xdr:row>20</xdr:row>
      <xdr:rowOff>66252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3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51029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48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90382</xdr:rowOff>
    </xdr:from>
    <xdr:to>
      <xdr:col>64</xdr:col>
      <xdr:colOff>152400</xdr:colOff>
      <xdr:row>19</xdr:row>
      <xdr:rowOff>20532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1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5309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26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6,734
6,683
63.39
5,353,518
5,164,515
185,333
3,140,877
4,821,036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昨年度より</a:t>
          </a:r>
          <a:r>
            <a:rPr kumimoji="1" lang="en-US" altLang="ja-JP" sz="800" b="0" i="0" baseline="0">
              <a:solidFill>
                <a:schemeClr val="dk1"/>
              </a:solidFill>
              <a:effectLst/>
              <a:latin typeface="+mn-lt"/>
              <a:ea typeface="+mn-ea"/>
              <a:cs typeface="+mn-cs"/>
            </a:rPr>
            <a:t>0.7</a:t>
          </a:r>
          <a:r>
            <a:rPr kumimoji="1" lang="ja-JP" altLang="ja-JP" sz="800" b="0" i="0" baseline="0">
              <a:solidFill>
                <a:schemeClr val="dk1"/>
              </a:solidFill>
              <a:effectLst/>
              <a:latin typeface="+mn-lt"/>
              <a:ea typeface="+mn-ea"/>
              <a:cs typeface="+mn-cs"/>
            </a:rPr>
            <a:t>ポイント増加しており、類似団体平均値より</a:t>
          </a:r>
          <a:r>
            <a:rPr kumimoji="1" lang="en-US" altLang="ja-JP" sz="800" b="0" i="0" baseline="0">
              <a:solidFill>
                <a:schemeClr val="dk1"/>
              </a:solidFill>
              <a:effectLst/>
              <a:latin typeface="+mn-lt"/>
              <a:ea typeface="+mn-ea"/>
              <a:cs typeface="+mn-cs"/>
            </a:rPr>
            <a:t>8.1</a:t>
          </a:r>
          <a:r>
            <a:rPr kumimoji="1" lang="ja-JP" altLang="ja-JP" sz="800" b="0" i="0" baseline="0">
              <a:solidFill>
                <a:schemeClr val="dk1"/>
              </a:solidFill>
              <a:effectLst/>
              <a:latin typeface="+mn-lt"/>
              <a:ea typeface="+mn-ea"/>
              <a:cs typeface="+mn-cs"/>
            </a:rPr>
            <a:t>ポイント上回っている。</a:t>
          </a:r>
          <a:endParaRPr lang="ja-JP" altLang="ja-JP" sz="800">
            <a:effectLst/>
          </a:endParaRPr>
        </a:p>
        <a:p>
          <a:pPr rtl="0" eaLnBrk="1" fontAlgn="auto" latinLnBrk="0" hangingPunct="1"/>
          <a:r>
            <a:rPr kumimoji="1" lang="ja-JP" altLang="ja-JP" sz="8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定員適正化計画に基づき削減を図ってきたことで若干の改善が見られたが、平成</a:t>
          </a:r>
          <a:r>
            <a:rPr lang="en-US" altLang="ja-JP" sz="800" b="0" i="0" baseline="0">
              <a:solidFill>
                <a:schemeClr val="dk1"/>
              </a:solidFill>
              <a:effectLst/>
              <a:latin typeface="+mn-lt"/>
              <a:ea typeface="+mn-ea"/>
              <a:cs typeface="+mn-cs"/>
            </a:rPr>
            <a:t>23</a:t>
          </a:r>
          <a:r>
            <a:rPr lang="ja-JP" altLang="ja-JP" sz="800" b="0" i="0" baseline="0">
              <a:solidFill>
                <a:schemeClr val="dk1"/>
              </a:solidFill>
              <a:effectLst/>
              <a:latin typeface="+mn-lt"/>
              <a:ea typeface="+mn-ea"/>
              <a:cs typeface="+mn-cs"/>
            </a:rPr>
            <a:t>年度からの東日本大震災による放射線対策による増や、平成</a:t>
          </a:r>
          <a:r>
            <a:rPr lang="en-US" altLang="ja-JP" sz="800" b="0" i="0" baseline="0">
              <a:solidFill>
                <a:schemeClr val="dk1"/>
              </a:solidFill>
              <a:effectLst/>
              <a:latin typeface="+mn-lt"/>
              <a:ea typeface="+mn-ea"/>
              <a:cs typeface="+mn-cs"/>
            </a:rPr>
            <a:t>26</a:t>
          </a:r>
          <a:r>
            <a:rPr lang="ja-JP" altLang="ja-JP" sz="800" b="0" i="0" baseline="0">
              <a:solidFill>
                <a:schemeClr val="dk1"/>
              </a:solidFill>
              <a:effectLst/>
              <a:latin typeface="+mn-lt"/>
              <a:ea typeface="+mn-ea"/>
              <a:cs typeface="+mn-cs"/>
            </a:rPr>
            <a:t>年度から被災地への職員派遣を行ったこと、</a:t>
          </a:r>
          <a:r>
            <a:rPr kumimoji="1" lang="ja-JP" altLang="ja-JP" sz="800" b="0" i="0" baseline="0">
              <a:solidFill>
                <a:schemeClr val="dk1"/>
              </a:solidFill>
              <a:effectLst/>
              <a:latin typeface="+mn-lt"/>
              <a:ea typeface="+mn-ea"/>
              <a:cs typeface="+mn-cs"/>
            </a:rPr>
            <a:t>今後数年間退職者の一時的な増に対応するため職員の前倒し採用を行ったことなどにより比率は高くなっている。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また、世界遺産推進室や文化遺産センターなど特殊事情による教育部門での職員数が他団体に比べ</a:t>
          </a:r>
          <a:r>
            <a:rPr lang="ja-JP" altLang="en-US" sz="800" b="0" i="0" baseline="0">
              <a:solidFill>
                <a:schemeClr val="dk1"/>
              </a:solidFill>
              <a:effectLst/>
              <a:latin typeface="+mn-lt"/>
              <a:ea typeface="+mn-ea"/>
              <a:cs typeface="+mn-cs"/>
            </a:rPr>
            <a:t>突出</a:t>
          </a:r>
          <a:r>
            <a:rPr lang="ja-JP" altLang="ja-JP" sz="800" b="0" i="0" baseline="0">
              <a:solidFill>
                <a:schemeClr val="dk1"/>
              </a:solidFill>
              <a:effectLst/>
              <a:latin typeface="+mn-lt"/>
              <a:ea typeface="+mn-ea"/>
              <a:cs typeface="+mn-cs"/>
            </a:rPr>
            <a:t>していることも高い要因である。</a:t>
          </a:r>
          <a:endParaRPr lang="ja-JP" altLang="ja-JP" sz="800">
            <a:effectLst/>
          </a:endParaRPr>
        </a:p>
        <a:p>
          <a:pPr rtl="0" eaLnBrk="1" fontAlgn="auto" latinLnBrk="0" hangingPunct="1"/>
          <a:r>
            <a:rPr kumimoji="1" lang="ja-JP" altLang="ja-JP" sz="800" b="0" i="0" baseline="0">
              <a:solidFill>
                <a:schemeClr val="dk1"/>
              </a:solidFill>
              <a:effectLst/>
              <a:latin typeface="+mn-lt"/>
              <a:ea typeface="+mn-ea"/>
              <a:cs typeface="+mn-cs"/>
            </a:rPr>
            <a:t>　職員採用に配慮をしつつ</a:t>
          </a:r>
          <a:r>
            <a:rPr lang="ja-JP" altLang="ja-JP" sz="800" b="0" i="0" baseline="0">
              <a:solidFill>
                <a:schemeClr val="dk1"/>
              </a:solidFill>
              <a:effectLst/>
              <a:latin typeface="+mn-lt"/>
              <a:ea typeface="+mn-ea"/>
              <a:cs typeface="+mn-cs"/>
            </a:rPr>
            <a:t>、今後とも住民サービスの低下を招くことのないような水準を維持しながら人口規模に見合った抑制を図っていく。</a:t>
          </a:r>
          <a:endParaRPr lang="ja-JP" altLang="ja-JP" sz="8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97282</xdr:rowOff>
    </xdr:from>
    <xdr:to>
      <xdr:col>24</xdr:col>
      <xdr:colOff>25400</xdr:colOff>
      <xdr:row>39</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838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65278</xdr:rowOff>
    </xdr:from>
    <xdr:to>
      <xdr:col>19</xdr:col>
      <xdr:colOff>187325</xdr:colOff>
      <xdr:row>39</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518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10414</xdr:rowOff>
    </xdr:from>
    <xdr:to>
      <xdr:col>15</xdr:col>
      <xdr:colOff>98425</xdr:colOff>
      <xdr:row>39</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969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969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78486</xdr:rowOff>
    </xdr:from>
    <xdr:to>
      <xdr:col>24</xdr:col>
      <xdr:colOff>76200</xdr:colOff>
      <xdr:row>40</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46482</xdr:rowOff>
    </xdr:from>
    <xdr:to>
      <xdr:col>20</xdr:col>
      <xdr:colOff>38100</xdr:colOff>
      <xdr:row>39</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1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14478</xdr:rowOff>
    </xdr:from>
    <xdr:to>
      <xdr:col>15</xdr:col>
      <xdr:colOff>149225</xdr:colOff>
      <xdr:row>39</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900" b="0" i="0" baseline="0">
              <a:solidFill>
                <a:schemeClr val="dk1"/>
              </a:solidFill>
              <a:effectLst/>
              <a:latin typeface="+mn-lt"/>
              <a:ea typeface="+mn-ea"/>
              <a:cs typeface="+mn-cs"/>
            </a:rPr>
            <a:t>　昨年度より</a:t>
          </a:r>
          <a:r>
            <a:rPr lang="en-US" altLang="ja-JP" sz="900" b="0" i="0" baseline="0">
              <a:solidFill>
                <a:schemeClr val="dk1"/>
              </a:solidFill>
              <a:effectLst/>
              <a:latin typeface="+mn-lt"/>
              <a:ea typeface="+mn-ea"/>
              <a:cs typeface="+mn-cs"/>
            </a:rPr>
            <a:t>0.4</a:t>
          </a:r>
          <a:r>
            <a:rPr lang="ja-JP" altLang="ja-JP" sz="900" b="0" i="0" baseline="0">
              <a:solidFill>
                <a:schemeClr val="dk1"/>
              </a:solidFill>
              <a:effectLst/>
              <a:latin typeface="+mn-lt"/>
              <a:ea typeface="+mn-ea"/>
              <a:cs typeface="+mn-cs"/>
            </a:rPr>
            <a:t>ポイント増加したが、類似団体内平均値より</a:t>
          </a:r>
          <a:r>
            <a:rPr lang="en-US" altLang="ja-JP" sz="900" b="0" i="0" baseline="0">
              <a:solidFill>
                <a:schemeClr val="dk1"/>
              </a:solidFill>
              <a:effectLst/>
              <a:latin typeface="+mn-lt"/>
              <a:ea typeface="+mn-ea"/>
              <a:cs typeface="+mn-cs"/>
            </a:rPr>
            <a:t>0.5</a:t>
          </a:r>
          <a:r>
            <a:rPr lang="ja-JP" altLang="ja-JP" sz="900" b="0" i="0" baseline="0">
              <a:solidFill>
                <a:schemeClr val="dk1"/>
              </a:solidFill>
              <a:effectLst/>
              <a:latin typeface="+mn-lt"/>
              <a:ea typeface="+mn-ea"/>
              <a:cs typeface="+mn-cs"/>
            </a:rPr>
            <a:t>ポイント下回っ</a:t>
          </a:r>
          <a:r>
            <a:rPr lang="ja-JP" altLang="en-US" sz="900" b="0" i="0" baseline="0">
              <a:solidFill>
                <a:schemeClr val="dk1"/>
              </a:solidFill>
              <a:effectLst/>
              <a:latin typeface="+mn-lt"/>
              <a:ea typeface="+mn-ea"/>
              <a:cs typeface="+mn-cs"/>
            </a:rPr>
            <a:t>た</a:t>
          </a:r>
          <a:r>
            <a:rPr lang="ja-JP" altLang="ja-JP" sz="900" b="0" i="0" baseline="0">
              <a:solidFill>
                <a:schemeClr val="dk1"/>
              </a:solidFill>
              <a:effectLst/>
              <a:latin typeface="+mn-lt"/>
              <a:ea typeface="+mn-ea"/>
              <a:cs typeface="+mn-cs"/>
            </a:rPr>
            <a:t>。</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平成19年度から国主導で行われた集中改革プランの取り組みにより抑制してきたが、平成21年度から</a:t>
          </a:r>
          <a:r>
            <a:rPr lang="ja-JP" altLang="en-US" sz="900" b="0" i="0" baseline="0">
              <a:solidFill>
                <a:schemeClr val="dk1"/>
              </a:solidFill>
              <a:effectLst/>
              <a:latin typeface="+mn-lt"/>
              <a:ea typeface="+mn-ea"/>
              <a:cs typeface="+mn-cs"/>
            </a:rPr>
            <a:t>の</a:t>
          </a:r>
          <a:r>
            <a:rPr lang="ja-JP" altLang="ja-JP" sz="900" b="0" i="0" baseline="0">
              <a:solidFill>
                <a:schemeClr val="dk1"/>
              </a:solidFill>
              <a:effectLst/>
              <a:latin typeface="+mn-lt"/>
              <a:ea typeface="+mn-ea"/>
              <a:cs typeface="+mn-cs"/>
            </a:rPr>
            <a:t>国の緊急雇用対策により物件費が増加している。平成</a:t>
          </a:r>
          <a:r>
            <a:rPr lang="en-US" altLang="ja-JP" sz="900" b="0" i="0" baseline="0">
              <a:solidFill>
                <a:schemeClr val="dk1"/>
              </a:solidFill>
              <a:effectLst/>
              <a:latin typeface="+mn-lt"/>
              <a:ea typeface="+mn-ea"/>
              <a:cs typeface="+mn-cs"/>
            </a:rPr>
            <a:t>26</a:t>
          </a:r>
          <a:r>
            <a:rPr lang="ja-JP" altLang="ja-JP" sz="900" b="0" i="0" baseline="0">
              <a:solidFill>
                <a:schemeClr val="dk1"/>
              </a:solidFill>
              <a:effectLst/>
              <a:latin typeface="+mn-lt"/>
              <a:ea typeface="+mn-ea"/>
              <a:cs typeface="+mn-cs"/>
            </a:rPr>
            <a:t>年以降は情報セキュリティ関係費用の増加、令和</a:t>
          </a:r>
          <a:r>
            <a:rPr lang="en-US" altLang="ja-JP" sz="900" b="0" i="0" baseline="0">
              <a:solidFill>
                <a:schemeClr val="dk1"/>
              </a:solidFill>
              <a:effectLst/>
              <a:latin typeface="+mn-lt"/>
              <a:ea typeface="+mn-ea"/>
              <a:cs typeface="+mn-cs"/>
            </a:rPr>
            <a:t>3</a:t>
          </a:r>
          <a:r>
            <a:rPr lang="ja-JP" altLang="ja-JP" sz="900" b="0" i="0" baseline="0">
              <a:solidFill>
                <a:schemeClr val="dk1"/>
              </a:solidFill>
              <a:effectLst/>
              <a:latin typeface="+mn-lt"/>
              <a:ea typeface="+mn-ea"/>
              <a:cs typeface="+mn-cs"/>
            </a:rPr>
            <a:t>年度以降は各種施設電気料等の高騰により増加</a:t>
          </a:r>
          <a:r>
            <a:rPr lang="ja-JP" altLang="en-US" sz="900" b="0" i="0" baseline="0">
              <a:solidFill>
                <a:schemeClr val="dk1"/>
              </a:solidFill>
              <a:effectLst/>
              <a:latin typeface="+mn-lt"/>
              <a:ea typeface="+mn-ea"/>
              <a:cs typeface="+mn-cs"/>
            </a:rPr>
            <a:t>、今年度も全般的な物価高の影響を受けた増加傾向が継続した</a:t>
          </a:r>
          <a:r>
            <a:rPr lang="ja-JP" altLang="ja-JP" sz="900" b="0" i="0" baseline="0">
              <a:solidFill>
                <a:schemeClr val="dk1"/>
              </a:solidFill>
              <a:effectLst/>
              <a:latin typeface="+mn-lt"/>
              <a:ea typeface="+mn-ea"/>
              <a:cs typeface="+mn-cs"/>
            </a:rPr>
            <a:t>。</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今後とも経費節減を心がけ現状維持に努める。</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64135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130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444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14</xdr:row>
      <xdr:rowOff>144145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4442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13</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4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29862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3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102252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3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93345</xdr:rowOff>
    </xdr:from>
    <xdr:to>
      <xdr:col>74</xdr:col>
      <xdr:colOff>31750</xdr:colOff>
      <xdr:row>15</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33672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87630</xdr:rowOff>
    </xdr:from>
    <xdr:to>
      <xdr:col>65</xdr:col>
      <xdr:colOff>53975</xdr:colOff>
      <xdr:row>14</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昨年度より</a:t>
          </a:r>
          <a:r>
            <a:rPr lang="en-US" altLang="ja-JP" sz="900" b="0" i="0" baseline="0">
              <a:solidFill>
                <a:schemeClr val="dk1"/>
              </a:solidFill>
              <a:effectLst/>
              <a:latin typeface="+mn-lt"/>
              <a:ea typeface="+mn-ea"/>
              <a:cs typeface="+mn-cs"/>
            </a:rPr>
            <a:t>0.4</a:t>
          </a:r>
          <a:r>
            <a:rPr lang="ja-JP" altLang="ja-JP" sz="900" b="0" i="0" baseline="0">
              <a:solidFill>
                <a:schemeClr val="dk1"/>
              </a:solidFill>
              <a:effectLst/>
              <a:latin typeface="+mn-lt"/>
              <a:ea typeface="+mn-ea"/>
              <a:cs typeface="+mn-cs"/>
            </a:rPr>
            <a:t>ポイント増となっており、類似団体内平均値より</a:t>
          </a:r>
          <a:r>
            <a:rPr lang="en-US" altLang="ja-JP" sz="900" b="0" i="0" baseline="0">
              <a:solidFill>
                <a:schemeClr val="dk1"/>
              </a:solidFill>
              <a:effectLst/>
              <a:latin typeface="+mn-lt"/>
              <a:ea typeface="+mn-ea"/>
              <a:cs typeface="+mn-cs"/>
            </a:rPr>
            <a:t>2.6</a:t>
          </a:r>
          <a:r>
            <a:rPr lang="ja-JP" altLang="ja-JP" sz="900" b="0" i="0" baseline="0">
              <a:solidFill>
                <a:schemeClr val="dk1"/>
              </a:solidFill>
              <a:effectLst/>
              <a:latin typeface="+mn-lt"/>
              <a:ea typeface="+mn-ea"/>
              <a:cs typeface="+mn-cs"/>
            </a:rPr>
            <a:t>ポイント上回っている。</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高齢</a:t>
          </a:r>
          <a:r>
            <a:rPr lang="ja-JP" altLang="en-US" sz="900" b="0" i="0" baseline="0">
              <a:solidFill>
                <a:schemeClr val="dk1"/>
              </a:solidFill>
              <a:effectLst/>
              <a:latin typeface="+mn-lt"/>
              <a:ea typeface="+mn-ea"/>
              <a:cs typeface="+mn-cs"/>
            </a:rPr>
            <a:t>者</a:t>
          </a:r>
          <a:r>
            <a:rPr lang="ja-JP" altLang="ja-JP" sz="900" b="0" i="0" baseline="0">
              <a:solidFill>
                <a:schemeClr val="dk1"/>
              </a:solidFill>
              <a:effectLst/>
              <a:latin typeface="+mn-lt"/>
              <a:ea typeface="+mn-ea"/>
              <a:cs typeface="+mn-cs"/>
            </a:rPr>
            <a:t>人口の増による介護給付費・訓練給付費の増や、</a:t>
          </a:r>
          <a:r>
            <a:rPr lang="ja-JP" altLang="en-US" sz="900" b="0" i="0" baseline="0">
              <a:solidFill>
                <a:schemeClr val="dk1"/>
              </a:solidFill>
              <a:effectLst/>
              <a:latin typeface="+mn-lt"/>
              <a:ea typeface="+mn-ea"/>
              <a:cs typeface="+mn-cs"/>
            </a:rPr>
            <a:t>他市町村措置依頼児童委託費の増</a:t>
          </a:r>
          <a:r>
            <a:rPr lang="ja-JP" altLang="ja-JP" sz="900" b="0" i="0" baseline="0">
              <a:solidFill>
                <a:schemeClr val="dk1"/>
              </a:solidFill>
              <a:effectLst/>
              <a:latin typeface="+mn-lt"/>
              <a:ea typeface="+mn-ea"/>
              <a:cs typeface="+mn-cs"/>
            </a:rPr>
            <a:t>、物価高騰対応</a:t>
          </a:r>
          <a:r>
            <a:rPr lang="ja-JP" altLang="en-US" sz="900" b="0" i="0" baseline="0">
              <a:solidFill>
                <a:schemeClr val="dk1"/>
              </a:solidFill>
              <a:effectLst/>
              <a:latin typeface="+mn-lt"/>
              <a:ea typeface="+mn-ea"/>
              <a:cs typeface="+mn-cs"/>
            </a:rPr>
            <a:t>低所得者支援給付金（定額減税補足給付金）</a:t>
          </a:r>
          <a:r>
            <a:rPr lang="ja-JP" altLang="ja-JP" sz="900" b="0" i="0" baseline="0">
              <a:solidFill>
                <a:schemeClr val="dk1"/>
              </a:solidFill>
              <a:effectLst/>
              <a:latin typeface="+mn-lt"/>
              <a:ea typeface="+mn-ea"/>
              <a:cs typeface="+mn-cs"/>
            </a:rPr>
            <a:t>の増などにより比率が高くなっ</a:t>
          </a:r>
          <a:r>
            <a:rPr lang="ja-JP" altLang="en-US" sz="900" b="0" i="0" baseline="0">
              <a:solidFill>
                <a:schemeClr val="dk1"/>
              </a:solidFill>
              <a:effectLst/>
              <a:latin typeface="+mn-lt"/>
              <a:ea typeface="+mn-ea"/>
              <a:cs typeface="+mn-cs"/>
            </a:rPr>
            <a:t>た</a:t>
          </a:r>
          <a:r>
            <a:rPr lang="ja-JP" altLang="ja-JP" sz="900" b="0" i="0" baseline="0">
              <a:solidFill>
                <a:schemeClr val="dk1"/>
              </a:solidFill>
              <a:effectLst/>
              <a:latin typeface="+mn-lt"/>
              <a:ea typeface="+mn-ea"/>
              <a:cs typeface="+mn-cs"/>
            </a:rPr>
            <a:t>。</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今後も住民サービスの低下を招くことのないような水準の維持に努めていく。</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58</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99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043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900" b="0" i="0" baseline="0">
              <a:solidFill>
                <a:schemeClr val="dk1"/>
              </a:solidFill>
              <a:effectLst/>
              <a:latin typeface="+mn-lt"/>
              <a:ea typeface="+mn-ea"/>
              <a:cs typeface="+mn-cs"/>
            </a:rPr>
            <a:t>　</a:t>
          </a:r>
          <a:r>
            <a:rPr lang="ja-JP" altLang="en-US" sz="900" b="0" i="0" baseline="0">
              <a:solidFill>
                <a:schemeClr val="dk1"/>
              </a:solidFill>
              <a:effectLst/>
              <a:latin typeface="+mn-lt"/>
              <a:ea typeface="+mn-ea"/>
              <a:cs typeface="+mn-cs"/>
            </a:rPr>
            <a:t>積立金、</a:t>
          </a:r>
          <a:r>
            <a:rPr lang="ja-JP" altLang="ja-JP" sz="900" b="0" i="0" baseline="0">
              <a:solidFill>
                <a:schemeClr val="dk1"/>
              </a:solidFill>
              <a:effectLst/>
              <a:latin typeface="+mn-lt"/>
              <a:ea typeface="+mn-ea"/>
              <a:cs typeface="+mn-cs"/>
            </a:rPr>
            <a:t>繰出金</a:t>
          </a:r>
          <a:r>
            <a:rPr lang="ja-JP" altLang="en-US" sz="900" b="0" i="0" baseline="0">
              <a:solidFill>
                <a:schemeClr val="dk1"/>
              </a:solidFill>
              <a:effectLst/>
              <a:latin typeface="+mn-lt"/>
              <a:ea typeface="+mn-ea"/>
              <a:cs typeface="+mn-cs"/>
            </a:rPr>
            <a:t>ともに増額</a:t>
          </a:r>
          <a:r>
            <a:rPr lang="ja-JP" altLang="ja-JP" sz="900" b="0" i="0" baseline="0">
              <a:solidFill>
                <a:schemeClr val="dk1"/>
              </a:solidFill>
              <a:effectLst/>
              <a:latin typeface="+mn-lt"/>
              <a:ea typeface="+mn-ea"/>
              <a:cs typeface="+mn-cs"/>
            </a:rPr>
            <a:t>とな</a:t>
          </a:r>
          <a:r>
            <a:rPr lang="ja-JP" altLang="en-US" sz="900" b="0" i="0" baseline="0">
              <a:solidFill>
                <a:schemeClr val="dk1"/>
              </a:solidFill>
              <a:effectLst/>
              <a:latin typeface="+mn-lt"/>
              <a:ea typeface="+mn-ea"/>
              <a:cs typeface="+mn-cs"/>
            </a:rPr>
            <a:t>り</a:t>
          </a:r>
          <a:r>
            <a:rPr lang="ja-JP" altLang="ja-JP" sz="900" b="0" i="0" baseline="0">
              <a:solidFill>
                <a:schemeClr val="dk1"/>
              </a:solidFill>
              <a:effectLst/>
              <a:latin typeface="+mn-lt"/>
              <a:ea typeface="+mn-ea"/>
              <a:cs typeface="+mn-cs"/>
            </a:rPr>
            <a:t>、昨年度より</a:t>
          </a:r>
          <a:r>
            <a:rPr lang="en-US" altLang="ja-JP" sz="900" b="0" i="0" baseline="0">
              <a:solidFill>
                <a:schemeClr val="dk1"/>
              </a:solidFill>
              <a:effectLst/>
              <a:latin typeface="+mn-lt"/>
              <a:ea typeface="+mn-ea"/>
              <a:cs typeface="+mn-cs"/>
            </a:rPr>
            <a:t>1.5</a:t>
          </a:r>
          <a:r>
            <a:rPr lang="ja-JP" altLang="ja-JP" sz="900" b="0" i="0" baseline="0">
              <a:solidFill>
                <a:schemeClr val="dk1"/>
              </a:solidFill>
              <a:effectLst/>
              <a:latin typeface="+mn-lt"/>
              <a:ea typeface="+mn-ea"/>
              <a:cs typeface="+mn-cs"/>
            </a:rPr>
            <a:t>ポイント</a:t>
          </a:r>
          <a:r>
            <a:rPr lang="ja-JP" altLang="en-US" sz="900" b="0" i="0" baseline="0">
              <a:solidFill>
                <a:schemeClr val="dk1"/>
              </a:solidFill>
              <a:effectLst/>
              <a:latin typeface="+mn-lt"/>
              <a:ea typeface="+mn-ea"/>
              <a:cs typeface="+mn-cs"/>
            </a:rPr>
            <a:t>増</a:t>
          </a:r>
          <a:r>
            <a:rPr lang="ja-JP" altLang="ja-JP" sz="900" b="0" i="0" baseline="0">
              <a:solidFill>
                <a:schemeClr val="dk1"/>
              </a:solidFill>
              <a:effectLst/>
              <a:latin typeface="+mn-lt"/>
              <a:ea typeface="+mn-ea"/>
              <a:cs typeface="+mn-cs"/>
            </a:rPr>
            <a:t>とな</a:t>
          </a:r>
          <a:r>
            <a:rPr lang="ja-JP" altLang="en-US" sz="900" b="0" i="0" baseline="0">
              <a:solidFill>
                <a:schemeClr val="dk1"/>
              </a:solidFill>
              <a:effectLst/>
              <a:latin typeface="+mn-lt"/>
              <a:ea typeface="+mn-ea"/>
              <a:cs typeface="+mn-cs"/>
            </a:rPr>
            <a:t>ったが</a:t>
          </a:r>
          <a:r>
            <a:rPr lang="ja-JP" altLang="ja-JP" sz="900" b="0" i="0" baseline="0">
              <a:solidFill>
                <a:schemeClr val="dk1"/>
              </a:solidFill>
              <a:effectLst/>
              <a:latin typeface="+mn-lt"/>
              <a:ea typeface="+mn-ea"/>
              <a:cs typeface="+mn-cs"/>
            </a:rPr>
            <a:t>、類似団体内平均値</a:t>
          </a:r>
          <a:r>
            <a:rPr lang="ja-JP" altLang="en-US" sz="900" b="0" i="0" baseline="0">
              <a:solidFill>
                <a:schemeClr val="dk1"/>
              </a:solidFill>
              <a:effectLst/>
              <a:latin typeface="+mn-lt"/>
              <a:ea typeface="+mn-ea"/>
              <a:cs typeface="+mn-cs"/>
            </a:rPr>
            <a:t>より</a:t>
          </a:r>
          <a:r>
            <a:rPr lang="en-US" altLang="ja-JP" sz="900" b="0" i="0" baseline="0">
              <a:solidFill>
                <a:schemeClr val="dk1"/>
              </a:solidFill>
              <a:effectLst/>
              <a:latin typeface="+mn-lt"/>
              <a:ea typeface="+mn-ea"/>
              <a:cs typeface="+mn-cs"/>
            </a:rPr>
            <a:t>3.8</a:t>
          </a:r>
          <a:r>
            <a:rPr lang="ja-JP" altLang="ja-JP" sz="900" b="0" i="0" baseline="0">
              <a:solidFill>
                <a:schemeClr val="dk1"/>
              </a:solidFill>
              <a:effectLst/>
              <a:latin typeface="+mn-lt"/>
              <a:ea typeface="+mn-ea"/>
              <a:cs typeface="+mn-cs"/>
            </a:rPr>
            <a:t>ポイント下回っている。</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a:t>
          </a:r>
          <a:r>
            <a:rPr lang="ja-JP" altLang="en-US" sz="900" b="0" i="0" baseline="0">
              <a:solidFill>
                <a:schemeClr val="dk1"/>
              </a:solidFill>
              <a:effectLst/>
              <a:latin typeface="+mn-lt"/>
              <a:ea typeface="+mn-ea"/>
              <a:cs typeface="+mn-cs"/>
            </a:rPr>
            <a:t>積立金については、ふるさと納税及び企業版ふるさと納税の寄附増により、ふるさと応援寄附基金及びまち・ひと・しごと創生推進基金への積み立てが増となった。</a:t>
          </a:r>
          <a:r>
            <a:rPr lang="ja-JP" altLang="ja-JP" sz="900" b="0" i="0" baseline="0">
              <a:solidFill>
                <a:schemeClr val="dk1"/>
              </a:solidFill>
              <a:effectLst/>
              <a:latin typeface="+mn-lt"/>
              <a:ea typeface="+mn-ea"/>
              <a:cs typeface="+mn-cs"/>
            </a:rPr>
            <a:t>繰出金に</a:t>
          </a:r>
          <a:r>
            <a:rPr lang="ja-JP" altLang="ja-JP" sz="900" b="0" i="0" baseline="0">
              <a:solidFill>
                <a:sysClr val="windowText" lastClr="000000"/>
              </a:solidFill>
              <a:effectLst/>
              <a:latin typeface="+mn-lt"/>
              <a:ea typeface="+mn-ea"/>
              <a:cs typeface="+mn-cs"/>
            </a:rPr>
            <a:t>ついては、</a:t>
          </a:r>
          <a:r>
            <a:rPr lang="ja-JP" altLang="en-US" sz="900" b="0" i="0" baseline="0">
              <a:solidFill>
                <a:sysClr val="windowText" lastClr="000000"/>
              </a:solidFill>
              <a:effectLst/>
              <a:latin typeface="+mn-lt"/>
              <a:ea typeface="+mn-ea"/>
              <a:cs typeface="+mn-cs"/>
            </a:rPr>
            <a:t>軽減措置対象者の増等により国民健康保険特別会計や後期高齢者医療特別会計へ</a:t>
          </a:r>
          <a:r>
            <a:rPr lang="ja-JP" altLang="ja-JP" sz="900" b="0" i="0" baseline="0">
              <a:solidFill>
                <a:sysClr val="windowText" lastClr="000000"/>
              </a:solidFill>
              <a:effectLst/>
              <a:latin typeface="+mn-lt"/>
              <a:ea typeface="+mn-ea"/>
              <a:cs typeface="+mn-cs"/>
            </a:rPr>
            <a:t>繰出</a:t>
          </a:r>
          <a:r>
            <a:rPr lang="ja-JP" altLang="en-US" sz="900" b="0" i="0" baseline="0">
              <a:solidFill>
                <a:sysClr val="windowText" lastClr="000000"/>
              </a:solidFill>
              <a:effectLst/>
              <a:latin typeface="+mn-lt"/>
              <a:ea typeface="+mn-ea"/>
              <a:cs typeface="+mn-cs"/>
            </a:rPr>
            <a:t>が増</a:t>
          </a:r>
          <a:r>
            <a:rPr lang="ja-JP" altLang="en-US" sz="900" b="0" i="0" baseline="0">
              <a:solidFill>
                <a:schemeClr val="dk1"/>
              </a:solidFill>
              <a:effectLst/>
              <a:latin typeface="+mn-lt"/>
              <a:ea typeface="+mn-ea"/>
              <a:cs typeface="+mn-cs"/>
            </a:rPr>
            <a:t>とな</a:t>
          </a:r>
          <a:r>
            <a:rPr lang="ja-JP" altLang="ja-JP" sz="900" b="0" i="0" baseline="0">
              <a:solidFill>
                <a:schemeClr val="dk1"/>
              </a:solidFill>
              <a:effectLst/>
              <a:latin typeface="+mn-lt"/>
              <a:ea typeface="+mn-ea"/>
              <a:cs typeface="+mn-cs"/>
            </a:rPr>
            <a:t>った。</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健康福祉交流館事業については、施設老朽化に伴う維持管理費の増等により繰出金が高水準で推移している。経営コスト抑制や入館料改定を含めた経営改善を促していく。</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44704</xdr:rowOff>
    </xdr:from>
    <xdr:to>
      <xdr:col>82</xdr:col>
      <xdr:colOff>107950</xdr:colOff>
      <xdr:row>54</xdr:row>
      <xdr:rowOff>90424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3030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35560</xdr:rowOff>
    </xdr:from>
    <xdr:to>
      <xdr:col>78</xdr:col>
      <xdr:colOff>69850</xdr:colOff>
      <xdr:row>54</xdr:row>
      <xdr:rowOff>44704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293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106426</xdr:rowOff>
    </xdr:from>
    <xdr:to>
      <xdr:col>73</xdr:col>
      <xdr:colOff>180975</xdr:colOff>
      <xdr:row>54</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1932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106426</xdr:rowOff>
    </xdr:from>
    <xdr:to>
      <xdr:col>69</xdr:col>
      <xdr:colOff>92075</xdr:colOff>
      <xdr:row>54</xdr:row>
      <xdr:rowOff>17272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1932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39624</xdr:rowOff>
    </xdr:from>
    <xdr:to>
      <xdr:col>82</xdr:col>
      <xdr:colOff>158750</xdr:colOff>
      <xdr:row>54</xdr:row>
      <xdr:rowOff>141224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56151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4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165354</xdr:rowOff>
    </xdr:from>
    <xdr:to>
      <xdr:col>78</xdr:col>
      <xdr:colOff>120650</xdr:colOff>
      <xdr:row>54</xdr:row>
      <xdr:rowOff>95504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105681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02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156210</xdr:rowOff>
    </xdr:from>
    <xdr:to>
      <xdr:col>74</xdr:col>
      <xdr:colOff>31750</xdr:colOff>
      <xdr:row>54</xdr:row>
      <xdr:rowOff>86360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96537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55626</xdr:rowOff>
    </xdr:from>
    <xdr:to>
      <xdr:col>69</xdr:col>
      <xdr:colOff>142875</xdr:colOff>
      <xdr:row>53</xdr:row>
      <xdr:rowOff>157226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167403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91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137922</xdr:rowOff>
    </xdr:from>
    <xdr:to>
      <xdr:col>65</xdr:col>
      <xdr:colOff>53975</xdr:colOff>
      <xdr:row>54</xdr:row>
      <xdr:rowOff>68072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78249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9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900" b="0" i="0" baseline="0">
              <a:solidFill>
                <a:schemeClr val="dk1"/>
              </a:solidFill>
              <a:effectLst/>
              <a:latin typeface="+mn-lt"/>
              <a:ea typeface="+mn-ea"/>
              <a:cs typeface="+mn-cs"/>
            </a:rPr>
            <a:t>　昨年度より</a:t>
          </a:r>
          <a:r>
            <a:rPr lang="en-US" altLang="ja-JP" sz="900" b="0" i="0" baseline="0">
              <a:solidFill>
                <a:schemeClr val="dk1"/>
              </a:solidFill>
              <a:effectLst/>
              <a:latin typeface="+mn-lt"/>
              <a:ea typeface="+mn-ea"/>
              <a:cs typeface="+mn-cs"/>
            </a:rPr>
            <a:t>0.5</a:t>
          </a:r>
          <a:r>
            <a:rPr lang="ja-JP" altLang="ja-JP" sz="900" b="0" i="0" baseline="0">
              <a:solidFill>
                <a:schemeClr val="dk1"/>
              </a:solidFill>
              <a:effectLst/>
              <a:latin typeface="+mn-lt"/>
              <a:ea typeface="+mn-ea"/>
              <a:cs typeface="+mn-cs"/>
            </a:rPr>
            <a:t>ポイント下回ったが、類似団体内平均値より</a:t>
          </a:r>
          <a:r>
            <a:rPr lang="en-US" altLang="ja-JP" sz="900" b="0" i="0" baseline="0">
              <a:solidFill>
                <a:schemeClr val="dk1"/>
              </a:solidFill>
              <a:effectLst/>
              <a:latin typeface="+mn-lt"/>
              <a:ea typeface="+mn-ea"/>
              <a:cs typeface="+mn-cs"/>
            </a:rPr>
            <a:t>4</a:t>
          </a:r>
          <a:r>
            <a:rPr lang="ja-JP" altLang="ja-JP" sz="900" b="0" i="0" baseline="0">
              <a:solidFill>
                <a:schemeClr val="dk1"/>
              </a:solidFill>
              <a:effectLst/>
              <a:latin typeface="+mn-lt"/>
              <a:ea typeface="+mn-ea"/>
              <a:cs typeface="+mn-cs"/>
            </a:rPr>
            <a:t>ポイント上回っている。</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令和</a:t>
          </a:r>
          <a:r>
            <a:rPr lang="en-US" altLang="ja-JP" sz="900" b="0" i="0" baseline="0">
              <a:solidFill>
                <a:schemeClr val="dk1"/>
              </a:solidFill>
              <a:effectLst/>
              <a:latin typeface="+mn-lt"/>
              <a:ea typeface="+mn-ea"/>
              <a:cs typeface="+mn-cs"/>
            </a:rPr>
            <a:t>2</a:t>
          </a:r>
          <a:r>
            <a:rPr lang="ja-JP" altLang="ja-JP" sz="900" b="0" i="0" baseline="0">
              <a:solidFill>
                <a:schemeClr val="dk1"/>
              </a:solidFill>
              <a:effectLst/>
              <a:latin typeface="+mn-lt"/>
              <a:ea typeface="+mn-ea"/>
              <a:cs typeface="+mn-cs"/>
            </a:rPr>
            <a:t>年度は</a:t>
          </a:r>
          <a:r>
            <a:rPr kumimoji="1" lang="ja-JP" altLang="ja-JP" sz="900" b="0" i="0" baseline="0">
              <a:solidFill>
                <a:schemeClr val="dk1"/>
              </a:solidFill>
              <a:effectLst/>
              <a:latin typeface="+mn-lt"/>
              <a:ea typeface="+mn-ea"/>
              <a:cs typeface="+mn-cs"/>
            </a:rPr>
            <a:t>下水道事業・農業集落排水事業の企業会計化に伴う補助金が大幅増の要因であったが、</a:t>
          </a:r>
          <a:r>
            <a:rPr kumimoji="1" lang="ja-JP" altLang="en-US" sz="900" b="0" i="0" baseline="0">
              <a:solidFill>
                <a:schemeClr val="dk1"/>
              </a:solidFill>
              <a:effectLst/>
              <a:latin typeface="+mn-lt"/>
              <a:ea typeface="+mn-ea"/>
              <a:cs typeface="+mn-cs"/>
            </a:rPr>
            <a:t>今年度は一関地区広域行政組合分担金及び負担金の増やふるさと納税報償費の増等があったものの、比率としては</a:t>
          </a:r>
          <a:r>
            <a:rPr lang="ja-JP" altLang="ja-JP" sz="900" b="0" i="0" baseline="0">
              <a:solidFill>
                <a:schemeClr val="dk1"/>
              </a:solidFill>
              <a:effectLst/>
              <a:latin typeface="+mn-lt"/>
              <a:ea typeface="+mn-ea"/>
              <a:cs typeface="+mn-cs"/>
            </a:rPr>
            <a:t>減少した。</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今後とも補助費等における各種団体への補助金については見直しを行うなど経費の節減に努める。</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また、下水道事業・農業集落排水事業については、令和</a:t>
          </a:r>
          <a:r>
            <a:rPr lang="en-US" altLang="ja-JP" sz="900" b="0" i="0" baseline="0">
              <a:solidFill>
                <a:schemeClr val="dk1"/>
              </a:solidFill>
              <a:effectLst/>
              <a:latin typeface="+mn-lt"/>
              <a:ea typeface="+mn-ea"/>
              <a:cs typeface="+mn-cs"/>
            </a:rPr>
            <a:t>3</a:t>
          </a:r>
          <a:r>
            <a:rPr lang="ja-JP" altLang="ja-JP" sz="900" b="0" i="0" baseline="0">
              <a:solidFill>
                <a:schemeClr val="dk1"/>
              </a:solidFill>
              <a:effectLst/>
              <a:latin typeface="+mn-lt"/>
              <a:ea typeface="+mn-ea"/>
              <a:cs typeface="+mn-cs"/>
            </a:rPr>
            <a:t>年度に整備完了した</a:t>
          </a:r>
          <a:r>
            <a:rPr lang="ja-JP" altLang="ja-JP" sz="900" b="0" i="0" baseline="0">
              <a:solidFill>
                <a:sysClr val="windowText" lastClr="000000"/>
              </a:solidFill>
              <a:effectLst/>
              <a:latin typeface="+mn-lt"/>
              <a:ea typeface="+mn-ea"/>
              <a:cs typeface="+mn-cs"/>
            </a:rPr>
            <a:t>が依然として基準外繰出も多いことから、使用料金の改定も含め、効率的な運営を促していく。</a:t>
          </a:r>
          <a:endParaRPr lang="ja-JP" altLang="ja-JP" sz="9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46990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710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60706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7335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60706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7198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83566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7198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9906</xdr:rowOff>
    </xdr:from>
    <xdr:to>
      <xdr:col>74</xdr:col>
      <xdr:colOff>31750</xdr:colOff>
      <xdr:row>39</xdr:row>
      <xdr:rowOff>111506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96283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32766</xdr:rowOff>
    </xdr:from>
    <xdr:to>
      <xdr:col>65</xdr:col>
      <xdr:colOff>53975</xdr:colOff>
      <xdr:row>39</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119143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平成19年をピークに年々数値が下降しており、昨年度より</a:t>
          </a:r>
          <a:r>
            <a:rPr lang="en-US" altLang="ja-JP" sz="900" b="0" i="0" baseline="0">
              <a:solidFill>
                <a:schemeClr val="dk1"/>
              </a:solidFill>
              <a:effectLst/>
              <a:latin typeface="+mn-lt"/>
              <a:ea typeface="+mn-ea"/>
              <a:cs typeface="+mn-cs"/>
            </a:rPr>
            <a:t>0.3</a:t>
          </a:r>
          <a:r>
            <a:rPr lang="ja-JP" altLang="ja-JP" sz="900" b="0" i="0" baseline="0">
              <a:solidFill>
                <a:schemeClr val="dk1"/>
              </a:solidFill>
              <a:effectLst/>
              <a:latin typeface="+mn-lt"/>
              <a:ea typeface="+mn-ea"/>
              <a:cs typeface="+mn-cs"/>
            </a:rPr>
            <a:t>ポイント減となった。類似団体平均値より</a:t>
          </a:r>
          <a:r>
            <a:rPr lang="en-US" altLang="ja-JP" sz="900" b="0" i="0" baseline="0">
              <a:solidFill>
                <a:schemeClr val="dk1"/>
              </a:solidFill>
              <a:effectLst/>
              <a:latin typeface="+mn-lt"/>
              <a:ea typeface="+mn-ea"/>
              <a:cs typeface="+mn-cs"/>
            </a:rPr>
            <a:t>1.8</a:t>
          </a:r>
          <a:r>
            <a:rPr lang="ja-JP" altLang="ja-JP" sz="900" b="0" i="0" baseline="0">
              <a:solidFill>
                <a:schemeClr val="dk1"/>
              </a:solidFill>
              <a:effectLst/>
              <a:latin typeface="+mn-lt"/>
              <a:ea typeface="+mn-ea"/>
              <a:cs typeface="+mn-cs"/>
            </a:rPr>
            <a:t>ポイント下回っている。</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平成19年度から平成21年度まで高利率の地方債を国制度で補償金免除繰上償還を実施したことにより数値が減少してきている。</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　令和元～３年度に</a:t>
          </a:r>
          <a:r>
            <a:rPr kumimoji="1" lang="ja-JP" altLang="ja-JP" sz="900" b="0" i="0" baseline="0">
              <a:solidFill>
                <a:schemeClr val="dk1"/>
              </a:solidFill>
              <a:effectLst/>
              <a:latin typeface="+mn-lt"/>
              <a:ea typeface="+mn-ea"/>
              <a:cs typeface="+mn-cs"/>
            </a:rPr>
            <a:t>実施したスマートインターチェンジや周辺道路整備事業、社会教育施設整備事業</a:t>
          </a:r>
          <a:r>
            <a:rPr lang="ja-JP" altLang="ja-JP" sz="900" b="0" i="0" baseline="0">
              <a:solidFill>
                <a:schemeClr val="dk1"/>
              </a:solidFill>
              <a:effectLst/>
              <a:latin typeface="+mn-lt"/>
              <a:ea typeface="+mn-ea"/>
              <a:cs typeface="+mn-cs"/>
            </a:rPr>
            <a:t>により今後とも増額となるが、新規発行についてはプライマリーバランスを考慮しながら慎重な地方債発行に努める。</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8889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276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0390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42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129540</xdr:rowOff>
    </xdr:from>
    <xdr:to>
      <xdr:col>20</xdr:col>
      <xdr:colOff>38100</xdr:colOff>
      <xdr:row>76</xdr:row>
      <xdr:rowOff>59689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69867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昨年度より</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ポイント上回り、</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10.4</a:t>
          </a:r>
          <a:r>
            <a:rPr lang="ja-JP" altLang="ja-JP" sz="1100" b="0" i="0" baseline="0">
              <a:solidFill>
                <a:schemeClr val="dk1"/>
              </a:solidFill>
              <a:effectLst/>
              <a:latin typeface="+mn-lt"/>
              <a:ea typeface="+mn-ea"/>
              <a:cs typeface="+mn-cs"/>
            </a:rPr>
            <a:t>ポイント上回っている。</a:t>
          </a:r>
          <a:endParaRPr lang="ja-JP" altLang="ja-JP" sz="800">
            <a:effectLst/>
          </a:endParaRPr>
        </a:p>
        <a:p>
          <a:pPr rtl="0" eaLnBrk="1" fontAlgn="auto" latinLnBrk="0" hangingPunct="1"/>
          <a:r>
            <a:rPr lang="ja-JP" altLang="ja-JP" sz="1100" b="0" i="0" baseline="0">
              <a:solidFill>
                <a:schemeClr val="dk1"/>
              </a:solidFill>
              <a:effectLst/>
              <a:latin typeface="+mn-lt"/>
              <a:ea typeface="+mn-ea"/>
              <a:cs typeface="+mn-cs"/>
            </a:rPr>
            <a:t>　その他では類似団体</a:t>
          </a:r>
          <a:r>
            <a:rPr lang="en-US" altLang="ja-JP" sz="1100" b="0" i="0" baseline="0">
              <a:solidFill>
                <a:schemeClr val="dk1"/>
              </a:solidFill>
              <a:effectLst/>
              <a:latin typeface="+mn-lt"/>
              <a:ea typeface="+mn-ea"/>
              <a:cs typeface="+mn-cs"/>
            </a:rPr>
            <a:t>81</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位となっているものの、人件費では</a:t>
          </a:r>
          <a:r>
            <a:rPr lang="en-US" altLang="ja-JP" sz="1100" b="0" i="0" baseline="0">
              <a:solidFill>
                <a:schemeClr val="dk1"/>
              </a:solidFill>
              <a:effectLst/>
              <a:latin typeface="+mn-lt"/>
              <a:ea typeface="+mn-ea"/>
              <a:cs typeface="+mn-cs"/>
            </a:rPr>
            <a:t>81</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80</a:t>
          </a:r>
          <a:r>
            <a:rPr lang="ja-JP" altLang="ja-JP" sz="1100" b="0" i="0" baseline="0">
              <a:solidFill>
                <a:schemeClr val="dk1"/>
              </a:solidFill>
              <a:effectLst/>
              <a:latin typeface="+mn-lt"/>
              <a:ea typeface="+mn-ea"/>
              <a:cs typeface="+mn-cs"/>
            </a:rPr>
            <a:t>位と経常収支比率の割合を高めている。</a:t>
          </a:r>
          <a:endParaRPr lang="ja-JP" altLang="ja-JP" sz="8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76</xdr:row>
      <xdr:rowOff>81280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0771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76</xdr:row>
      <xdr:rowOff>46989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0314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17272</xdr:rowOff>
    </xdr:from>
    <xdr:to>
      <xdr:col>73</xdr:col>
      <xdr:colOff>180975</xdr:colOff>
      <xdr:row>76</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7602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17272</xdr:rowOff>
    </xdr:from>
    <xdr:to>
      <xdr:col>69</xdr:col>
      <xdr:colOff>92075</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7602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167639</xdr:rowOff>
    </xdr:from>
    <xdr:to>
      <xdr:col>78</xdr:col>
      <xdr:colOff>120650</xdr:colOff>
      <xdr:row>76</xdr:row>
      <xdr:rowOff>97789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82566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112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121920</xdr:rowOff>
    </xdr:from>
    <xdr:to>
      <xdr:col>74</xdr:col>
      <xdr:colOff>31750</xdr:colOff>
      <xdr:row>76</xdr:row>
      <xdr:rowOff>52070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137922</xdr:rowOff>
    </xdr:from>
    <xdr:to>
      <xdr:col>69</xdr:col>
      <xdr:colOff>142875</xdr:colOff>
      <xdr:row>75</xdr:row>
      <xdr:rowOff>68072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52849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140739</xdr:rowOff>
    </xdr:from>
    <xdr:to>
      <xdr:col>29</xdr:col>
      <xdr:colOff>127000</xdr:colOff>
      <xdr:row>17</xdr:row>
      <xdr:rowOff>39355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1564"/>
          <a:ext cx="647700" cy="70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39355</xdr:rowOff>
    </xdr:from>
    <xdr:to>
      <xdr:col>26</xdr:col>
      <xdr:colOff>50800</xdr:colOff>
      <xdr:row>17</xdr:row>
      <xdr:rowOff>100612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1630"/>
          <a:ext cx="698500" cy="6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100612</xdr:rowOff>
    </xdr:from>
    <xdr:to>
      <xdr:col>22</xdr:col>
      <xdr:colOff>114300</xdr:colOff>
      <xdr:row>17</xdr:row>
      <xdr:rowOff>126406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2887"/>
          <a:ext cx="698500" cy="25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108499</xdr:rowOff>
    </xdr:from>
    <xdr:to>
      <xdr:col>18</xdr:col>
      <xdr:colOff>177800</xdr:colOff>
      <xdr:row>17</xdr:row>
      <xdr:rowOff>126406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70774"/>
          <a:ext cx="698500" cy="17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89939</xdr:rowOff>
    </xdr:from>
    <xdr:to>
      <xdr:col>29</xdr:col>
      <xdr:colOff>177800</xdr:colOff>
      <xdr:row>17</xdr:row>
      <xdr:rowOff>20089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106466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160005</xdr:rowOff>
    </xdr:from>
    <xdr:to>
      <xdr:col>26</xdr:col>
      <xdr:colOff>101600</xdr:colOff>
      <xdr:row>17</xdr:row>
      <xdr:rowOff>90155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100332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9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49812</xdr:rowOff>
    </xdr:from>
    <xdr:to>
      <xdr:col>22</xdr:col>
      <xdr:colOff>165100</xdr:colOff>
      <xdr:row>17</xdr:row>
      <xdr:rowOff>151412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2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161589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75606</xdr:rowOff>
    </xdr:from>
    <xdr:to>
      <xdr:col>19</xdr:col>
      <xdr:colOff>38100</xdr:colOff>
      <xdr:row>18</xdr:row>
      <xdr:rowOff>5756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57699</xdr:rowOff>
    </xdr:from>
    <xdr:to>
      <xdr:col>15</xdr:col>
      <xdr:colOff>101600</xdr:colOff>
      <xdr:row>17</xdr:row>
      <xdr:rowOff>159299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9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169476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8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253004</xdr:rowOff>
    </xdr:from>
    <xdr:to>
      <xdr:col>29</xdr:col>
      <xdr:colOff>127000</xdr:colOff>
      <xdr:row>35</xdr:row>
      <xdr:rowOff>263909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63354"/>
          <a:ext cx="647700" cy="10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248685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9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224818</xdr:rowOff>
    </xdr:from>
    <xdr:to>
      <xdr:col>26</xdr:col>
      <xdr:colOff>50800</xdr:colOff>
      <xdr:row>35</xdr:row>
      <xdr:rowOff>253004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35168"/>
          <a:ext cx="698500" cy="28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224818</xdr:rowOff>
    </xdr:from>
    <xdr:to>
      <xdr:col>22</xdr:col>
      <xdr:colOff>114300</xdr:colOff>
      <xdr:row>35</xdr:row>
      <xdr:rowOff>270073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5168"/>
          <a:ext cx="698500" cy="45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270073</xdr:rowOff>
    </xdr:from>
    <xdr:to>
      <xdr:col>18</xdr:col>
      <xdr:colOff>177800</xdr:colOff>
      <xdr:row>35</xdr:row>
      <xdr:rowOff>301940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0423"/>
          <a:ext cx="698500" cy="3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213109</xdr:rowOff>
    </xdr:from>
    <xdr:to>
      <xdr:col>29</xdr:col>
      <xdr:colOff>177800</xdr:colOff>
      <xdr:row>35</xdr:row>
      <xdr:rowOff>314709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3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58186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202204</xdr:rowOff>
    </xdr:from>
    <xdr:to>
      <xdr:col>26</xdr:col>
      <xdr:colOff>101600</xdr:colOff>
      <xdr:row>35</xdr:row>
      <xdr:rowOff>303804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2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313981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81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174018</xdr:rowOff>
    </xdr:from>
    <xdr:to>
      <xdr:col>22</xdr:col>
      <xdr:colOff>165100</xdr:colOff>
      <xdr:row>35</xdr:row>
      <xdr:rowOff>275618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4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285795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5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219273</xdr:rowOff>
    </xdr:from>
    <xdr:to>
      <xdr:col>19</xdr:col>
      <xdr:colOff>38100</xdr:colOff>
      <xdr:row>35</xdr:row>
      <xdr:rowOff>320873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331050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251140</xdr:rowOff>
    </xdr:from>
    <xdr:to>
      <xdr:col>15</xdr:col>
      <xdr:colOff>101600</xdr:colOff>
      <xdr:row>36</xdr:row>
      <xdr:rowOff>9840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20017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3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6,734
6,683
63.39
5,353,518
5,164,515
185,333
3,140,877
4,821,036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127043</xdr:rowOff>
    </xdr:from>
    <xdr:to>
      <xdr:col>24</xdr:col>
      <xdr:colOff>63500</xdr:colOff>
      <xdr:row>36</xdr:row>
      <xdr:rowOff>31161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7793"/>
          <a:ext cx="838200" cy="7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31161</xdr:rowOff>
    </xdr:from>
    <xdr:to>
      <xdr:col>19</xdr:col>
      <xdr:colOff>177800</xdr:colOff>
      <xdr:row>36</xdr:row>
      <xdr:rowOff>95580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3361"/>
          <a:ext cx="889000" cy="6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81872</xdr:rowOff>
    </xdr:from>
    <xdr:to>
      <xdr:col>15</xdr:col>
      <xdr:colOff>50800</xdr:colOff>
      <xdr:row>36</xdr:row>
      <xdr:rowOff>95580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54072"/>
          <a:ext cx="889000" cy="1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81872</xdr:rowOff>
    </xdr:from>
    <xdr:to>
      <xdr:col>10</xdr:col>
      <xdr:colOff>114300</xdr:colOff>
      <xdr:row>36</xdr:row>
      <xdr:rowOff>101280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4072"/>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76243</xdr:rowOff>
    </xdr:from>
    <xdr:to>
      <xdr:col>24</xdr:col>
      <xdr:colOff>114300</xdr:colOff>
      <xdr:row>36</xdr:row>
      <xdr:rowOff>6393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99120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151811</xdr:rowOff>
    </xdr:from>
    <xdr:to>
      <xdr:col>20</xdr:col>
      <xdr:colOff>38100</xdr:colOff>
      <xdr:row>36</xdr:row>
      <xdr:rowOff>81961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98488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2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44780</xdr:rowOff>
    </xdr:from>
    <xdr:to>
      <xdr:col>15</xdr:col>
      <xdr:colOff>101600</xdr:colOff>
      <xdr:row>36</xdr:row>
      <xdr:rowOff>146380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162907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31072</xdr:rowOff>
    </xdr:from>
    <xdr:to>
      <xdr:col>10</xdr:col>
      <xdr:colOff>165100</xdr:colOff>
      <xdr:row>36</xdr:row>
      <xdr:rowOff>132672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149199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7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50480</xdr:rowOff>
    </xdr:from>
    <xdr:to>
      <xdr:col>6</xdr:col>
      <xdr:colOff>38100</xdr:colOff>
      <xdr:row>36</xdr:row>
      <xdr:rowOff>152080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168607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9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129564</xdr:rowOff>
    </xdr:from>
    <xdr:to>
      <xdr:col>24</xdr:col>
      <xdr:colOff>63500</xdr:colOff>
      <xdr:row>58</xdr:row>
      <xdr:rowOff>136563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3664"/>
          <a:ext cx="838200" cy="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135782</xdr:rowOff>
    </xdr:from>
    <xdr:to>
      <xdr:col>19</xdr:col>
      <xdr:colOff>177800</xdr:colOff>
      <xdr:row>58</xdr:row>
      <xdr:rowOff>136563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9882"/>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135782</xdr:rowOff>
    </xdr:from>
    <xdr:to>
      <xdr:col>15</xdr:col>
      <xdr:colOff>50800</xdr:colOff>
      <xdr:row>58</xdr:row>
      <xdr:rowOff>151512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9882"/>
          <a:ext cx="8890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151512</xdr:rowOff>
    </xdr:from>
    <xdr:to>
      <xdr:col>10</xdr:col>
      <xdr:colOff>114300</xdr:colOff>
      <xdr:row>58</xdr:row>
      <xdr:rowOff>157463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95612"/>
          <a:ext cx="8890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78764</xdr:rowOff>
    </xdr:from>
    <xdr:to>
      <xdr:col>24</xdr:col>
      <xdr:colOff>114300</xdr:colOff>
      <xdr:row>59</xdr:row>
      <xdr:rowOff>8914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85763</xdr:rowOff>
    </xdr:from>
    <xdr:to>
      <xdr:col>20</xdr:col>
      <xdr:colOff>38100</xdr:colOff>
      <xdr:row>59</xdr:row>
      <xdr:rowOff>15913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7040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2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84982</xdr:rowOff>
    </xdr:from>
    <xdr:to>
      <xdr:col>15</xdr:col>
      <xdr:colOff>101600</xdr:colOff>
      <xdr:row>59</xdr:row>
      <xdr:rowOff>15132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6259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2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100712</xdr:rowOff>
    </xdr:from>
    <xdr:to>
      <xdr:col>10</xdr:col>
      <xdr:colOff>165100</xdr:colOff>
      <xdr:row>59</xdr:row>
      <xdr:rowOff>30862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21989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106663</xdr:rowOff>
    </xdr:from>
    <xdr:to>
      <xdr:col>6</xdr:col>
      <xdr:colOff>38100</xdr:colOff>
      <xdr:row>59</xdr:row>
      <xdr:rowOff>36813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27940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13233</xdr:rowOff>
    </xdr:from>
    <xdr:to>
      <xdr:col>24</xdr:col>
      <xdr:colOff>63500</xdr:colOff>
      <xdr:row>78</xdr:row>
      <xdr:rowOff>32792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86333"/>
          <a:ext cx="838200" cy="1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24651</xdr:rowOff>
    </xdr:from>
    <xdr:to>
      <xdr:col>19</xdr:col>
      <xdr:colOff>177800</xdr:colOff>
      <xdr:row>78</xdr:row>
      <xdr:rowOff>32792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97751"/>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126364</xdr:rowOff>
    </xdr:from>
    <xdr:to>
      <xdr:col>15</xdr:col>
      <xdr:colOff>50800</xdr:colOff>
      <xdr:row>78</xdr:row>
      <xdr:rowOff>24651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28014"/>
          <a:ext cx="889000" cy="6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126364</xdr:rowOff>
    </xdr:from>
    <xdr:to>
      <xdr:col>10</xdr:col>
      <xdr:colOff>114300</xdr:colOff>
      <xdr:row>77</xdr:row>
      <xdr:rowOff>151740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28014"/>
          <a:ext cx="889000" cy="2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133883</xdr:rowOff>
    </xdr:from>
    <xdr:to>
      <xdr:col>24</xdr:col>
      <xdr:colOff>114300</xdr:colOff>
      <xdr:row>78</xdr:row>
      <xdr:rowOff>64033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112310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153442</xdr:rowOff>
    </xdr:from>
    <xdr:to>
      <xdr:col>20</xdr:col>
      <xdr:colOff>38100</xdr:colOff>
      <xdr:row>78</xdr:row>
      <xdr:rowOff>83592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74719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4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145301</xdr:rowOff>
    </xdr:from>
    <xdr:to>
      <xdr:col>15</xdr:col>
      <xdr:colOff>101600</xdr:colOff>
      <xdr:row>78</xdr:row>
      <xdr:rowOff>75451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66578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75564</xdr:rowOff>
    </xdr:from>
    <xdr:to>
      <xdr:col>10</xdr:col>
      <xdr:colOff>165100</xdr:colOff>
      <xdr:row>78</xdr:row>
      <xdr:rowOff>5714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5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100940</xdr:rowOff>
    </xdr:from>
    <xdr:to>
      <xdr:col>6</xdr:col>
      <xdr:colOff>38100</xdr:colOff>
      <xdr:row>78</xdr:row>
      <xdr:rowOff>31090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47617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121357</xdr:rowOff>
    </xdr:from>
    <xdr:to>
      <xdr:col>24</xdr:col>
      <xdr:colOff>63500</xdr:colOff>
      <xdr:row>96</xdr:row>
      <xdr:rowOff>67996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09107"/>
          <a:ext cx="838200" cy="11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67996</xdr:rowOff>
    </xdr:from>
    <xdr:to>
      <xdr:col>19</xdr:col>
      <xdr:colOff>177800</xdr:colOff>
      <xdr:row>96</xdr:row>
      <xdr:rowOff>160133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27196"/>
          <a:ext cx="889000" cy="9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24671</xdr:rowOff>
    </xdr:from>
    <xdr:to>
      <xdr:col>15</xdr:col>
      <xdr:colOff>50800</xdr:colOff>
      <xdr:row>96</xdr:row>
      <xdr:rowOff>160133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83871"/>
          <a:ext cx="889000" cy="13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24671</xdr:rowOff>
    </xdr:from>
    <xdr:to>
      <xdr:col>10</xdr:col>
      <xdr:colOff>114300</xdr:colOff>
      <xdr:row>97</xdr:row>
      <xdr:rowOff>170779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83871"/>
          <a:ext cx="889000" cy="3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70557</xdr:rowOff>
    </xdr:from>
    <xdr:to>
      <xdr:col>24</xdr:col>
      <xdr:colOff>114300</xdr:colOff>
      <xdr:row>96</xdr:row>
      <xdr:rowOff>707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93434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0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17196</xdr:rowOff>
    </xdr:from>
    <xdr:to>
      <xdr:col>20</xdr:col>
      <xdr:colOff>38100</xdr:colOff>
      <xdr:row>96</xdr:row>
      <xdr:rowOff>118796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135323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109333</xdr:rowOff>
    </xdr:from>
    <xdr:to>
      <xdr:col>15</xdr:col>
      <xdr:colOff>101600</xdr:colOff>
      <xdr:row>97</xdr:row>
      <xdr:rowOff>39483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145321</xdr:rowOff>
    </xdr:from>
    <xdr:to>
      <xdr:col>10</xdr:col>
      <xdr:colOff>165100</xdr:colOff>
      <xdr:row>96</xdr:row>
      <xdr:rowOff>75471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3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91998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119979</xdr:rowOff>
    </xdr:from>
    <xdr:to>
      <xdr:col>6</xdr:col>
      <xdr:colOff>38100</xdr:colOff>
      <xdr:row>98</xdr:row>
      <xdr:rowOff>50129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41256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170595</xdr:rowOff>
    </xdr:from>
    <xdr:to>
      <xdr:col>55</xdr:col>
      <xdr:colOff>0</xdr:colOff>
      <xdr:row>36</xdr:row>
      <xdr:rowOff>17418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71345"/>
          <a:ext cx="8382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160137</xdr:rowOff>
    </xdr:from>
    <xdr:to>
      <xdr:col>50</xdr:col>
      <xdr:colOff>114300</xdr:colOff>
      <xdr:row>36</xdr:row>
      <xdr:rowOff>17418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60887"/>
          <a:ext cx="889000" cy="2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160137</xdr:rowOff>
    </xdr:from>
    <xdr:to>
      <xdr:col>45</xdr:col>
      <xdr:colOff>177800</xdr:colOff>
      <xdr:row>36</xdr:row>
      <xdr:rowOff>51487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60887"/>
          <a:ext cx="8890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112512</xdr:rowOff>
    </xdr:from>
    <xdr:to>
      <xdr:col>41</xdr:col>
      <xdr:colOff>50800</xdr:colOff>
      <xdr:row>36</xdr:row>
      <xdr:rowOff>51487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70362"/>
          <a:ext cx="889000" cy="45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119795</xdr:rowOff>
    </xdr:from>
    <xdr:to>
      <xdr:col>55</xdr:col>
      <xdr:colOff>50800</xdr:colOff>
      <xdr:row>36</xdr:row>
      <xdr:rowOff>49945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98222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138068</xdr:rowOff>
    </xdr:from>
    <xdr:to>
      <xdr:col>50</xdr:col>
      <xdr:colOff>165100</xdr:colOff>
      <xdr:row>36</xdr:row>
      <xdr:rowOff>68218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59345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3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109337</xdr:rowOff>
    </xdr:from>
    <xdr:to>
      <xdr:col>46</xdr:col>
      <xdr:colOff>38100</xdr:colOff>
      <xdr:row>36</xdr:row>
      <xdr:rowOff>39487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1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56014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8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687</xdr:rowOff>
    </xdr:from>
    <xdr:to>
      <xdr:col>41</xdr:col>
      <xdr:colOff>101600</xdr:colOff>
      <xdr:row>36</xdr:row>
      <xdr:rowOff>102287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118814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4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61712</xdr:rowOff>
    </xdr:from>
    <xdr:to>
      <xdr:col>36</xdr:col>
      <xdr:colOff>165100</xdr:colOff>
      <xdr:row>33</xdr:row>
      <xdr:rowOff>163312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1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8389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9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29880</xdr:rowOff>
    </xdr:from>
    <xdr:to>
      <xdr:col>55</xdr:col>
      <xdr:colOff>0</xdr:colOff>
      <xdr:row>59</xdr:row>
      <xdr:rowOff>38942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45430"/>
          <a:ext cx="838200" cy="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5300</xdr:rowOff>
    </xdr:from>
    <xdr:to>
      <xdr:col>50</xdr:col>
      <xdr:colOff>114300</xdr:colOff>
      <xdr:row>59</xdr:row>
      <xdr:rowOff>38942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20850"/>
          <a:ext cx="8890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37789</xdr:rowOff>
    </xdr:from>
    <xdr:to>
      <xdr:col>45</xdr:col>
      <xdr:colOff>177800</xdr:colOff>
      <xdr:row>59</xdr:row>
      <xdr:rowOff>5300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81889"/>
          <a:ext cx="889000" cy="1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37789</xdr:rowOff>
    </xdr:from>
    <xdr:to>
      <xdr:col>41</xdr:col>
      <xdr:colOff>50800</xdr:colOff>
      <xdr:row>58</xdr:row>
      <xdr:rowOff>146234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81889"/>
          <a:ext cx="889000" cy="10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150530</xdr:rowOff>
    </xdr:from>
    <xdr:to>
      <xdr:col>55</xdr:col>
      <xdr:colOff>50800</xdr:colOff>
      <xdr:row>59</xdr:row>
      <xdr:rowOff>80680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65457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159592</xdr:rowOff>
    </xdr:from>
    <xdr:to>
      <xdr:col>50</xdr:col>
      <xdr:colOff>165100</xdr:colOff>
      <xdr:row>59</xdr:row>
      <xdr:rowOff>89742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0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80869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9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125950</xdr:rowOff>
    </xdr:from>
    <xdr:to>
      <xdr:col>46</xdr:col>
      <xdr:colOff>38100</xdr:colOff>
      <xdr:row>59</xdr:row>
      <xdr:rowOff>56100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47227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158439</xdr:rowOff>
    </xdr:from>
    <xdr:to>
      <xdr:col>41</xdr:col>
      <xdr:colOff>101600</xdr:colOff>
      <xdr:row>58</xdr:row>
      <xdr:rowOff>88589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105116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0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95434</xdr:rowOff>
    </xdr:from>
    <xdr:to>
      <xdr:col>36</xdr:col>
      <xdr:colOff>165100</xdr:colOff>
      <xdr:row>59</xdr:row>
      <xdr:rowOff>25584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16711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122444</xdr:rowOff>
    </xdr:from>
    <xdr:to>
      <xdr:col>55</xdr:col>
      <xdr:colOff>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95544"/>
          <a:ext cx="838200" cy="1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99751</xdr:rowOff>
    </xdr:from>
    <xdr:to>
      <xdr:col>50</xdr:col>
      <xdr:colOff>114300</xdr:colOff>
      <xdr:row>78</xdr:row>
      <xdr:rowOff>122444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72851"/>
          <a:ext cx="889000" cy="2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32863</xdr:rowOff>
    </xdr:from>
    <xdr:to>
      <xdr:col>45</xdr:col>
      <xdr:colOff>177800</xdr:colOff>
      <xdr:row>78</xdr:row>
      <xdr:rowOff>99751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05963"/>
          <a:ext cx="889000" cy="6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162230</xdr:rowOff>
    </xdr:from>
    <xdr:to>
      <xdr:col>41</xdr:col>
      <xdr:colOff>50800</xdr:colOff>
      <xdr:row>78</xdr:row>
      <xdr:rowOff>32863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63880"/>
          <a:ext cx="889000" cy="4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71644</xdr:rowOff>
    </xdr:from>
    <xdr:to>
      <xdr:col>50</xdr:col>
      <xdr:colOff>165100</xdr:colOff>
      <xdr:row>79</xdr:row>
      <xdr:rowOff>1794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164371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48951</xdr:rowOff>
    </xdr:from>
    <xdr:to>
      <xdr:col>46</xdr:col>
      <xdr:colOff>38100</xdr:colOff>
      <xdr:row>78</xdr:row>
      <xdr:rowOff>150551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141678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153513</xdr:rowOff>
    </xdr:from>
    <xdr:to>
      <xdr:col>41</xdr:col>
      <xdr:colOff>101600</xdr:colOff>
      <xdr:row>78</xdr:row>
      <xdr:rowOff>83663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100190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111430</xdr:rowOff>
    </xdr:from>
    <xdr:to>
      <xdr:col>36</xdr:col>
      <xdr:colOff>165100</xdr:colOff>
      <xdr:row>78</xdr:row>
      <xdr:rowOff>41580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58107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8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117841</xdr:rowOff>
    </xdr:from>
    <xdr:to>
      <xdr:col>55</xdr:col>
      <xdr:colOff>0</xdr:colOff>
      <xdr:row>98</xdr:row>
      <xdr:rowOff>166993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19941"/>
          <a:ext cx="838200" cy="4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120760</xdr:rowOff>
    </xdr:from>
    <xdr:to>
      <xdr:col>50</xdr:col>
      <xdr:colOff>114300</xdr:colOff>
      <xdr:row>98</xdr:row>
      <xdr:rowOff>166993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22860"/>
          <a:ext cx="889000" cy="4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96053</xdr:rowOff>
    </xdr:from>
    <xdr:to>
      <xdr:col>45</xdr:col>
      <xdr:colOff>177800</xdr:colOff>
      <xdr:row>98</xdr:row>
      <xdr:rowOff>120760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26703"/>
          <a:ext cx="889000" cy="19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96053</xdr:rowOff>
    </xdr:from>
    <xdr:to>
      <xdr:col>41</xdr:col>
      <xdr:colOff>50800</xdr:colOff>
      <xdr:row>99</xdr:row>
      <xdr:rowOff>25214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26703"/>
          <a:ext cx="889000" cy="27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67041</xdr:rowOff>
    </xdr:from>
    <xdr:to>
      <xdr:col>55</xdr:col>
      <xdr:colOff>50800</xdr:colOff>
      <xdr:row>98</xdr:row>
      <xdr:rowOff>168641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153418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116193</xdr:rowOff>
    </xdr:from>
    <xdr:to>
      <xdr:col>50</xdr:col>
      <xdr:colOff>165100</xdr:colOff>
      <xdr:row>99</xdr:row>
      <xdr:rowOff>46343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37470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69960</xdr:rowOff>
    </xdr:from>
    <xdr:to>
      <xdr:col>46</xdr:col>
      <xdr:colOff>38100</xdr:colOff>
      <xdr:row>99</xdr:row>
      <xdr:rowOff>110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162687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6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45253</xdr:rowOff>
    </xdr:from>
    <xdr:to>
      <xdr:col>41</xdr:col>
      <xdr:colOff>101600</xdr:colOff>
      <xdr:row>97</xdr:row>
      <xdr:rowOff>146853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163380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45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145864</xdr:rowOff>
    </xdr:from>
    <xdr:to>
      <xdr:col>36</xdr:col>
      <xdr:colOff>165100</xdr:colOff>
      <xdr:row>99</xdr:row>
      <xdr:rowOff>76014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4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67141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4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57724</xdr:rowOff>
    </xdr:from>
    <xdr:to>
      <xdr:col>85</xdr:col>
      <xdr:colOff>127000</xdr:colOff>
      <xdr:row>38</xdr:row>
      <xdr:rowOff>113119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72824"/>
          <a:ext cx="838200" cy="5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57724</xdr:rowOff>
    </xdr:from>
    <xdr:to>
      <xdr:col>81</xdr:col>
      <xdr:colOff>50800</xdr:colOff>
      <xdr:row>38</xdr:row>
      <xdr:rowOff>138365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72824"/>
          <a:ext cx="889000" cy="8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138365</xdr:rowOff>
    </xdr:from>
    <xdr:to>
      <xdr:col>76</xdr:col>
      <xdr:colOff>114300</xdr:colOff>
      <xdr:row>38</xdr:row>
      <xdr:rowOff>138859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53465"/>
          <a:ext cx="8890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88530</xdr:rowOff>
    </xdr:from>
    <xdr:to>
      <xdr:col>71</xdr:col>
      <xdr:colOff>177800</xdr:colOff>
      <xdr:row>38</xdr:row>
      <xdr:rowOff>138859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03630"/>
          <a:ext cx="889000" cy="5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62319</xdr:rowOff>
    </xdr:from>
    <xdr:to>
      <xdr:col>85</xdr:col>
      <xdr:colOff>177800</xdr:colOff>
      <xdr:row>38</xdr:row>
      <xdr:rowOff>163919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148696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6924</xdr:rowOff>
    </xdr:from>
    <xdr:to>
      <xdr:col>81</xdr:col>
      <xdr:colOff>101600</xdr:colOff>
      <xdr:row>38</xdr:row>
      <xdr:rowOff>108524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99651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1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87565</xdr:rowOff>
    </xdr:from>
    <xdr:to>
      <xdr:col>76</xdr:col>
      <xdr:colOff>165100</xdr:colOff>
      <xdr:row>39</xdr:row>
      <xdr:rowOff>17715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8842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88059</xdr:rowOff>
    </xdr:from>
    <xdr:to>
      <xdr:col>72</xdr:col>
      <xdr:colOff>38100</xdr:colOff>
      <xdr:row>39</xdr:row>
      <xdr:rowOff>18209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9336</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695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37730</xdr:rowOff>
    </xdr:from>
    <xdr:to>
      <xdr:col>67</xdr:col>
      <xdr:colOff>101600</xdr:colOff>
      <xdr:row>38</xdr:row>
      <xdr:rowOff>139330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130457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4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158480</xdr:rowOff>
    </xdr:from>
    <xdr:to>
      <xdr:col>85</xdr:col>
      <xdr:colOff>127000</xdr:colOff>
      <xdr:row>75</xdr:row>
      <xdr:rowOff>163565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17230"/>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141203</xdr:rowOff>
    </xdr:from>
    <xdr:to>
      <xdr:col>81</xdr:col>
      <xdr:colOff>50800</xdr:colOff>
      <xdr:row>75</xdr:row>
      <xdr:rowOff>163565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999953"/>
          <a:ext cx="889000" cy="2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141203</xdr:rowOff>
    </xdr:from>
    <xdr:to>
      <xdr:col>76</xdr:col>
      <xdr:colOff>114300</xdr:colOff>
      <xdr:row>75</xdr:row>
      <xdr:rowOff>169492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999953"/>
          <a:ext cx="889000" cy="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169492</xdr:rowOff>
    </xdr:from>
    <xdr:to>
      <xdr:col>71</xdr:col>
      <xdr:colOff>177800</xdr:colOff>
      <xdr:row>76</xdr:row>
      <xdr:rowOff>12793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28242"/>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107679</xdr:rowOff>
    </xdr:from>
    <xdr:to>
      <xdr:col>85</xdr:col>
      <xdr:colOff>177800</xdr:colOff>
      <xdr:row>76</xdr:row>
      <xdr:rowOff>37830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66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86106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4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112766</xdr:rowOff>
    </xdr:from>
    <xdr:to>
      <xdr:col>81</xdr:col>
      <xdr:colOff>101600</xdr:colOff>
      <xdr:row>76</xdr:row>
      <xdr:rowOff>42915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71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34042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90403</xdr:rowOff>
    </xdr:from>
    <xdr:to>
      <xdr:col>76</xdr:col>
      <xdr:colOff>165100</xdr:colOff>
      <xdr:row>76</xdr:row>
      <xdr:rowOff>20554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491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11681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118692</xdr:rowOff>
    </xdr:from>
    <xdr:to>
      <xdr:col>72</xdr:col>
      <xdr:colOff>38100</xdr:colOff>
      <xdr:row>76</xdr:row>
      <xdr:rowOff>48842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7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39969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7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133443</xdr:rowOff>
    </xdr:from>
    <xdr:to>
      <xdr:col>67</xdr:col>
      <xdr:colOff>101600</xdr:colOff>
      <xdr:row>76</xdr:row>
      <xdr:rowOff>63593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54720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8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59280</xdr:rowOff>
    </xdr:from>
    <xdr:to>
      <xdr:col>85</xdr:col>
      <xdr:colOff>127000</xdr:colOff>
      <xdr:row>99</xdr:row>
      <xdr:rowOff>73008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32830"/>
          <a:ext cx="8382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73008</xdr:rowOff>
    </xdr:from>
    <xdr:to>
      <xdr:col>81</xdr:col>
      <xdr:colOff>50800</xdr:colOff>
      <xdr:row>99</xdr:row>
      <xdr:rowOff>77522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46558"/>
          <a:ext cx="889000" cy="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62500</xdr:rowOff>
    </xdr:from>
    <xdr:to>
      <xdr:col>76</xdr:col>
      <xdr:colOff>114300</xdr:colOff>
      <xdr:row>99</xdr:row>
      <xdr:rowOff>77522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36050"/>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62500</xdr:rowOff>
    </xdr:from>
    <xdr:to>
      <xdr:col>71</xdr:col>
      <xdr:colOff>177800</xdr:colOff>
      <xdr:row>99</xdr:row>
      <xdr:rowOff>81014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36050"/>
          <a:ext cx="889000" cy="1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8480</xdr:rowOff>
    </xdr:from>
    <xdr:to>
      <xdr:col>85</xdr:col>
      <xdr:colOff>177800</xdr:colOff>
      <xdr:row>99</xdr:row>
      <xdr:rowOff>110080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22208</xdr:rowOff>
    </xdr:from>
    <xdr:to>
      <xdr:col>81</xdr:col>
      <xdr:colOff>101600</xdr:colOff>
      <xdr:row>99</xdr:row>
      <xdr:rowOff>123808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114935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26722</xdr:rowOff>
    </xdr:from>
    <xdr:to>
      <xdr:col>76</xdr:col>
      <xdr:colOff>165100</xdr:colOff>
      <xdr:row>99</xdr:row>
      <xdr:rowOff>128322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119449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11700</xdr:rowOff>
    </xdr:from>
    <xdr:to>
      <xdr:col>72</xdr:col>
      <xdr:colOff>38100</xdr:colOff>
      <xdr:row>99</xdr:row>
      <xdr:rowOff>113300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104427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7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30214</xdr:rowOff>
    </xdr:from>
    <xdr:to>
      <xdr:col>67</xdr:col>
      <xdr:colOff>101600</xdr:colOff>
      <xdr:row>99</xdr:row>
      <xdr:rowOff>131814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122941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8484</xdr:rowOff>
    </xdr:from>
    <xdr:to>
      <xdr:col>116</xdr:col>
      <xdr:colOff>63500</xdr:colOff>
      <xdr:row>38</xdr:row>
      <xdr:rowOff>14394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23584"/>
          <a:ext cx="8382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14394</xdr:rowOff>
    </xdr:from>
    <xdr:to>
      <xdr:col>111</xdr:col>
      <xdr:colOff>177800</xdr:colOff>
      <xdr:row>38</xdr:row>
      <xdr:rowOff>60441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29494"/>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60441</xdr:rowOff>
    </xdr:from>
    <xdr:to>
      <xdr:col>107</xdr:col>
      <xdr:colOff>50800</xdr:colOff>
      <xdr:row>38</xdr:row>
      <xdr:rowOff>125935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75541"/>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125935</xdr:rowOff>
    </xdr:from>
    <xdr:to>
      <xdr:col>102</xdr:col>
      <xdr:colOff>114300</xdr:colOff>
      <xdr:row>38</xdr:row>
      <xdr:rowOff>135324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41035"/>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129134</xdr:rowOff>
    </xdr:from>
    <xdr:to>
      <xdr:col>116</xdr:col>
      <xdr:colOff>114300</xdr:colOff>
      <xdr:row>38</xdr:row>
      <xdr:rowOff>59283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72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152011</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2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135044</xdr:rowOff>
    </xdr:from>
    <xdr:to>
      <xdr:col>112</xdr:col>
      <xdr:colOff>38100</xdr:colOff>
      <xdr:row>38</xdr:row>
      <xdr:rowOff>65194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81721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2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9641</xdr:rowOff>
    </xdr:from>
    <xdr:to>
      <xdr:col>107</xdr:col>
      <xdr:colOff>101600</xdr:colOff>
      <xdr:row>38</xdr:row>
      <xdr:rowOff>111241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127768</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29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75135</xdr:rowOff>
    </xdr:from>
    <xdr:to>
      <xdr:col>102</xdr:col>
      <xdr:colOff>165100</xdr:colOff>
      <xdr:row>39</xdr:row>
      <xdr:rowOff>5285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21812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6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84524</xdr:rowOff>
    </xdr:from>
    <xdr:to>
      <xdr:col>98</xdr:col>
      <xdr:colOff>38100</xdr:colOff>
      <xdr:row>39</xdr:row>
      <xdr:rowOff>14674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31201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140938</xdr:rowOff>
    </xdr:from>
    <xdr:to>
      <xdr:col>116</xdr:col>
      <xdr:colOff>63500</xdr:colOff>
      <xdr:row>58</xdr:row>
      <xdr:rowOff>142291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85038"/>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142291</xdr:rowOff>
    </xdr:from>
    <xdr:to>
      <xdr:col>111</xdr:col>
      <xdr:colOff>177800</xdr:colOff>
      <xdr:row>58</xdr:row>
      <xdr:rowOff>143891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8639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143891</xdr:rowOff>
    </xdr:from>
    <xdr:to>
      <xdr:col>107</xdr:col>
      <xdr:colOff>50800</xdr:colOff>
      <xdr:row>58</xdr:row>
      <xdr:rowOff>146101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87991"/>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146101</xdr:rowOff>
    </xdr:from>
    <xdr:to>
      <xdr:col>102</xdr:col>
      <xdr:colOff>114300</xdr:colOff>
      <xdr:row>58</xdr:row>
      <xdr:rowOff>147034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90201"/>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90138</xdr:rowOff>
    </xdr:from>
    <xdr:to>
      <xdr:col>116</xdr:col>
      <xdr:colOff>114300</xdr:colOff>
      <xdr:row>59</xdr:row>
      <xdr:rowOff>20288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49515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2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91491</xdr:rowOff>
    </xdr:from>
    <xdr:to>
      <xdr:col>112</xdr:col>
      <xdr:colOff>38100</xdr:colOff>
      <xdr:row>59</xdr:row>
      <xdr:rowOff>21641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38168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93091</xdr:rowOff>
    </xdr:from>
    <xdr:to>
      <xdr:col>107</xdr:col>
      <xdr:colOff>101600</xdr:colOff>
      <xdr:row>59</xdr:row>
      <xdr:rowOff>23241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39768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1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95301</xdr:rowOff>
    </xdr:from>
    <xdr:to>
      <xdr:col>102</xdr:col>
      <xdr:colOff>165100</xdr:colOff>
      <xdr:row>59</xdr:row>
      <xdr:rowOff>25451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41978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96234</xdr:rowOff>
    </xdr:from>
    <xdr:to>
      <xdr:col>98</xdr:col>
      <xdr:colOff>38100</xdr:colOff>
      <xdr:row>59</xdr:row>
      <xdr:rowOff>26384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42911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85292</xdr:rowOff>
    </xdr:from>
    <xdr:to>
      <xdr:col>116</xdr:col>
      <xdr:colOff>63500</xdr:colOff>
      <xdr:row>78</xdr:row>
      <xdr:rowOff>125575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458392"/>
          <a:ext cx="838200" cy="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125575</xdr:rowOff>
    </xdr:from>
    <xdr:to>
      <xdr:col>111</xdr:col>
      <xdr:colOff>177800</xdr:colOff>
      <xdr:row>78</xdr:row>
      <xdr:rowOff>158167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498675"/>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158167</xdr:rowOff>
    </xdr:from>
    <xdr:to>
      <xdr:col>107</xdr:col>
      <xdr:colOff>50800</xdr:colOff>
      <xdr:row>79</xdr:row>
      <xdr:rowOff>8026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531267"/>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170250</xdr:rowOff>
    </xdr:from>
    <xdr:to>
      <xdr:col>102</xdr:col>
      <xdr:colOff>114300</xdr:colOff>
      <xdr:row>79</xdr:row>
      <xdr:rowOff>8026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543350"/>
          <a:ext cx="889000" cy="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34492</xdr:rowOff>
    </xdr:from>
    <xdr:to>
      <xdr:col>116</xdr:col>
      <xdr:colOff>114300</xdr:colOff>
      <xdr:row>78</xdr:row>
      <xdr:rowOff>136092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4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12919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3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74775</xdr:rowOff>
    </xdr:from>
    <xdr:to>
      <xdr:col>112</xdr:col>
      <xdr:colOff>38100</xdr:colOff>
      <xdr:row>79</xdr:row>
      <xdr:rowOff>4925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4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167502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5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107367</xdr:rowOff>
    </xdr:from>
    <xdr:to>
      <xdr:col>107</xdr:col>
      <xdr:colOff>101600</xdr:colOff>
      <xdr:row>79</xdr:row>
      <xdr:rowOff>37517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4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28644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5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128676</xdr:rowOff>
    </xdr:from>
    <xdr:to>
      <xdr:col>102</xdr:col>
      <xdr:colOff>165100</xdr:colOff>
      <xdr:row>79</xdr:row>
      <xdr:rowOff>58826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5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49953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59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119450</xdr:rowOff>
    </xdr:from>
    <xdr:to>
      <xdr:col>98</xdr:col>
      <xdr:colOff>38100</xdr:colOff>
      <xdr:row>79</xdr:row>
      <xdr:rowOff>49600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4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40727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5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人口が減少する中で、主な構成比である人件費は住民一人当たり</a:t>
          </a:r>
          <a:r>
            <a:rPr kumimoji="1" lang="en-US" altLang="ja-JP" sz="1100" b="0" i="0" baseline="0">
              <a:solidFill>
                <a:schemeClr val="dk1"/>
              </a:solidFill>
              <a:effectLst/>
              <a:latin typeface="+mn-lt"/>
              <a:ea typeface="+mn-ea"/>
              <a:cs typeface="+mn-cs"/>
            </a:rPr>
            <a:t>179,161</a:t>
          </a:r>
          <a:r>
            <a:rPr kumimoji="1" lang="ja-JP" altLang="ja-JP" sz="1100" b="0" i="0" baseline="0">
              <a:solidFill>
                <a:schemeClr val="dk1"/>
              </a:solidFill>
              <a:effectLst/>
              <a:latin typeface="+mn-lt"/>
              <a:ea typeface="+mn-ea"/>
              <a:cs typeface="+mn-cs"/>
            </a:rPr>
            <a:t>円となっており、平成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年度以降増加で推移している。</a:t>
          </a:r>
          <a:r>
            <a:rPr lang="ja-JP" altLang="ja-JP" sz="1100" b="0" i="0" baseline="0">
              <a:solidFill>
                <a:schemeClr val="dk1"/>
              </a:solidFill>
              <a:effectLst/>
              <a:latin typeface="+mn-lt"/>
              <a:ea typeface="+mn-ea"/>
              <a:cs typeface="+mn-cs"/>
            </a:rPr>
            <a:t>定員適正化計画に基づき削減を図ってきたことで若干の改善が見られたが、平成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年度からの東日本大震災による放射線対策による増や、平成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年度からは被災地への職員派遣を行ったこと、</a:t>
          </a:r>
          <a:r>
            <a:rPr kumimoji="1" lang="ja-JP" altLang="ja-JP" sz="1100" b="0" i="0" baseline="0">
              <a:solidFill>
                <a:schemeClr val="dk1"/>
              </a:solidFill>
              <a:effectLst/>
              <a:latin typeface="+mn-lt"/>
              <a:ea typeface="+mn-ea"/>
              <a:cs typeface="+mn-cs"/>
            </a:rPr>
            <a:t>今後数年間退職者の一時的な増に対応するため職員の前倒し採用を行ったこと、</a:t>
          </a:r>
          <a:r>
            <a:rPr lang="ja-JP" altLang="ja-JP" sz="1100" b="0" i="0" baseline="0">
              <a:solidFill>
                <a:schemeClr val="dk1"/>
              </a:solidFill>
              <a:effectLst/>
              <a:latin typeface="+mn-lt"/>
              <a:ea typeface="+mn-ea"/>
              <a:cs typeface="+mn-cs"/>
            </a:rPr>
            <a:t>世界遺産推進室や文化遺産センターなど特殊事情により教育部門での職員数が他団体に比べ割合が高いことから、高い水準で推移している。</a:t>
          </a:r>
          <a:endParaRPr lang="ja-JP" altLang="ja-JP" sz="1200">
            <a:effectLst/>
          </a:endParaRPr>
        </a:p>
        <a:p>
          <a:pPr rtl="0" eaLnBrk="1" fontAlgn="auto" latinLnBrk="0" hangingPunct="1"/>
          <a:r>
            <a:rPr kumimoji="1" lang="ja-JP" altLang="ja-JP" sz="1100" b="0" i="0" baseline="0">
              <a:solidFill>
                <a:schemeClr val="dk1"/>
              </a:solidFill>
              <a:effectLst/>
              <a:latin typeface="+mn-lt"/>
              <a:ea typeface="+mn-ea"/>
              <a:cs typeface="+mn-cs"/>
            </a:rPr>
            <a:t>　普通建設事業費が前年比で</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し住民一人当たり</a:t>
          </a:r>
          <a:r>
            <a:rPr kumimoji="1" lang="en-US" altLang="ja-JP" sz="1100" b="0" i="0" baseline="0">
              <a:solidFill>
                <a:schemeClr val="dk1"/>
              </a:solidFill>
              <a:effectLst/>
              <a:latin typeface="+mn-lt"/>
              <a:ea typeface="+mn-ea"/>
              <a:cs typeface="+mn-cs"/>
            </a:rPr>
            <a:t>63,384</a:t>
          </a:r>
          <a:r>
            <a:rPr kumimoji="1" lang="ja-JP" altLang="ja-JP" sz="1100" b="0" i="0" baseline="0">
              <a:solidFill>
                <a:schemeClr val="dk1"/>
              </a:solidFill>
              <a:effectLst/>
              <a:latin typeface="+mn-lt"/>
              <a:ea typeface="+mn-ea"/>
              <a:cs typeface="+mn-cs"/>
            </a:rPr>
            <a:t>円となっているが、</a:t>
          </a:r>
          <a:r>
            <a:rPr kumimoji="1" lang="ja-JP" altLang="en-US" sz="1100" b="0" i="0" baseline="0">
              <a:solidFill>
                <a:schemeClr val="dk1"/>
              </a:solidFill>
              <a:effectLst/>
              <a:latin typeface="+mn-lt"/>
              <a:ea typeface="+mn-ea"/>
              <a:cs typeface="+mn-cs"/>
            </a:rPr>
            <a:t>橋梁長寿命化や特別史跡無量光院跡公有化事業、長島球場スコアボート改修工事を実施したこと</a:t>
          </a:r>
          <a:r>
            <a:rPr kumimoji="1" lang="ja-JP" altLang="ja-JP" sz="1100" b="0" i="0" baseline="0">
              <a:solidFill>
                <a:schemeClr val="dk1"/>
              </a:solidFill>
              <a:effectLst/>
              <a:latin typeface="+mn-lt"/>
              <a:ea typeface="+mn-ea"/>
              <a:cs typeface="+mn-cs"/>
            </a:rPr>
            <a:t>等による</a:t>
          </a:r>
          <a:r>
            <a:rPr kumimoji="1" lang="ja-JP" altLang="en-US" sz="1100" b="0" i="0" baseline="0">
              <a:solidFill>
                <a:schemeClr val="dk1"/>
              </a:solidFill>
              <a:effectLst/>
              <a:latin typeface="+mn-lt"/>
              <a:ea typeface="+mn-ea"/>
              <a:cs typeface="+mn-cs"/>
            </a:rPr>
            <a:t>ものである</a:t>
          </a:r>
          <a:r>
            <a:rPr kumimoji="1" lang="ja-JP" altLang="ja-JP" sz="1100" b="0" i="0" baseline="0">
              <a:solidFill>
                <a:schemeClr val="dk1"/>
              </a:solidFill>
              <a:effectLst/>
              <a:latin typeface="+mn-lt"/>
              <a:ea typeface="+mn-ea"/>
              <a:cs typeface="+mn-cs"/>
            </a:rPr>
            <a:t>。</a:t>
          </a:r>
          <a:endParaRPr lang="ja-JP" altLang="ja-JP" sz="1200">
            <a:effectLst/>
          </a:endParaRPr>
        </a:p>
        <a:p>
          <a:pPr rtl="0"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積立金が</a:t>
          </a:r>
          <a:r>
            <a:rPr kumimoji="1" lang="ja-JP" altLang="ja-JP" sz="1100" b="0" i="0" baseline="0">
              <a:solidFill>
                <a:schemeClr val="dk1"/>
              </a:solidFill>
              <a:effectLst/>
              <a:latin typeface="+mn-lt"/>
              <a:ea typeface="+mn-ea"/>
              <a:cs typeface="+mn-cs"/>
            </a:rPr>
            <a:t>前年比で</a:t>
          </a:r>
          <a:r>
            <a:rPr kumimoji="1" lang="en-US" altLang="ja-JP" sz="1100" b="0" i="0" baseline="0">
              <a:solidFill>
                <a:schemeClr val="dk1"/>
              </a:solidFill>
              <a:effectLst/>
              <a:latin typeface="+mn-lt"/>
              <a:ea typeface="+mn-ea"/>
              <a:cs typeface="+mn-cs"/>
            </a:rPr>
            <a:t>53.1</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増加し住民一人当たり</a:t>
          </a:r>
          <a:r>
            <a:rPr kumimoji="1" lang="en-US" altLang="ja-JP" sz="1100" b="0" i="0" baseline="0">
              <a:solidFill>
                <a:schemeClr val="dk1"/>
              </a:solidFill>
              <a:effectLst/>
              <a:latin typeface="+mn-lt"/>
              <a:ea typeface="+mn-ea"/>
              <a:cs typeface="+mn-cs"/>
            </a:rPr>
            <a:t>36,376</a:t>
          </a:r>
          <a:r>
            <a:rPr kumimoji="1" lang="ja-JP" altLang="ja-JP" sz="1100" b="0" i="0" baseline="0">
              <a:solidFill>
                <a:schemeClr val="dk1"/>
              </a:solidFill>
              <a:effectLst/>
              <a:latin typeface="+mn-lt"/>
              <a:ea typeface="+mn-ea"/>
              <a:cs typeface="+mn-cs"/>
            </a:rPr>
            <a:t>円となっ</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ふるさと納税及び企業版ふるさと納税の寄附</a:t>
          </a:r>
          <a:r>
            <a:rPr lang="ja-JP" altLang="en-US" sz="1100" b="0" i="0" baseline="0">
              <a:solidFill>
                <a:schemeClr val="dk1"/>
              </a:solidFill>
              <a:effectLst/>
              <a:latin typeface="+mn-lt"/>
              <a:ea typeface="+mn-ea"/>
              <a:cs typeface="+mn-cs"/>
            </a:rPr>
            <a:t>が増加したことにより、</a:t>
          </a:r>
          <a:r>
            <a:rPr kumimoji="1" lang="ja-JP" altLang="en-US" sz="1100" b="0" i="0" baseline="0">
              <a:solidFill>
                <a:schemeClr val="dk1"/>
              </a:solidFill>
              <a:effectLst/>
              <a:latin typeface="+mn-lt"/>
              <a:ea typeface="+mn-ea"/>
              <a:cs typeface="+mn-cs"/>
            </a:rPr>
            <a:t>ふるさと応援寄附基金及びまち・ひと・しごと創生推進基金等が増となったためである</a:t>
          </a:r>
          <a:r>
            <a:rPr kumimoji="1" lang="ja-JP" altLang="ja-JP" sz="1100" b="0" i="0" baseline="0">
              <a:solidFill>
                <a:schemeClr val="dk1"/>
              </a:solidFill>
              <a:effectLst/>
              <a:latin typeface="+mn-lt"/>
              <a:ea typeface="+mn-ea"/>
              <a:cs typeface="+mn-cs"/>
            </a:rPr>
            <a:t>。</a:t>
          </a:r>
          <a:endParaRPr lang="ja-JP" altLang="ja-JP" sz="1200">
            <a:effectLst/>
          </a:endParaRPr>
        </a:p>
        <a:p>
          <a:pPr eaLnBrk="1" fontAlgn="auto" latinLnBrk="0" hangingPunct="1"/>
          <a:r>
            <a:rPr kumimoji="1" lang="ja-JP" altLang="ja-JP" sz="1100" b="0" i="0" baseline="0">
              <a:solidFill>
                <a:schemeClr val="dk1"/>
              </a:solidFill>
              <a:effectLst/>
              <a:latin typeface="+mn-lt"/>
              <a:ea typeface="+mn-ea"/>
              <a:cs typeface="+mn-cs"/>
            </a:rPr>
            <a:t>　維持補修費は住民一人当たり</a:t>
          </a:r>
          <a:r>
            <a:rPr kumimoji="1" lang="en-US" altLang="ja-JP" sz="1100" b="0" i="0" baseline="0">
              <a:solidFill>
                <a:schemeClr val="dk1"/>
              </a:solidFill>
              <a:effectLst/>
              <a:latin typeface="+mn-lt"/>
              <a:ea typeface="+mn-ea"/>
              <a:cs typeface="+mn-cs"/>
            </a:rPr>
            <a:t>15,958</a:t>
          </a:r>
          <a:r>
            <a:rPr kumimoji="1" lang="ja-JP" altLang="ja-JP" sz="1100" b="0" i="0" baseline="0">
              <a:solidFill>
                <a:schemeClr val="dk1"/>
              </a:solidFill>
              <a:effectLst/>
              <a:latin typeface="+mn-lt"/>
              <a:ea typeface="+mn-ea"/>
              <a:cs typeface="+mn-cs"/>
            </a:rPr>
            <a:t>円となっており、平成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9,976</a:t>
          </a:r>
          <a:r>
            <a:rPr kumimoji="1" lang="ja-JP" altLang="ja-JP" sz="1100" b="0" i="0" baseline="0">
              <a:solidFill>
                <a:schemeClr val="dk1"/>
              </a:solidFill>
              <a:effectLst/>
              <a:latin typeface="+mn-lt"/>
              <a:ea typeface="+mn-ea"/>
              <a:cs typeface="+mn-cs"/>
            </a:rPr>
            <a:t>円と比較すると</a:t>
          </a:r>
          <a:r>
            <a:rPr kumimoji="1" lang="en-US" altLang="ja-JP" sz="1100" b="0" i="0" baseline="0">
              <a:solidFill>
                <a:schemeClr val="dk1"/>
              </a:solidFill>
              <a:effectLst/>
              <a:latin typeface="+mn-lt"/>
              <a:ea typeface="+mn-ea"/>
              <a:cs typeface="+mn-cs"/>
            </a:rPr>
            <a:t>60.0</a:t>
          </a:r>
          <a:r>
            <a:rPr kumimoji="1" lang="ja-JP" altLang="ja-JP" sz="1100" b="0" i="0" baseline="0">
              <a:solidFill>
                <a:schemeClr val="dk1"/>
              </a:solidFill>
              <a:effectLst/>
              <a:latin typeface="+mn-lt"/>
              <a:ea typeface="+mn-ea"/>
              <a:cs typeface="+mn-cs"/>
            </a:rPr>
            <a:t>％増となっている。これは、世界遺産登録に伴う環境整備に係る費用が増加したことや、道路・河川・各種施設の老朽化に伴う維持管理費が増加したため</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a:t>
          </a:r>
          <a:endParaRPr lang="ja-JP" altLang="ja-JP" sz="1200">
            <a:effectLst/>
          </a:endParaRPr>
        </a:p>
        <a:p>
          <a:r>
            <a:rPr kumimoji="1" lang="ja-JP" altLang="ja-JP" sz="1100" b="0" i="0" baseline="0">
              <a:solidFill>
                <a:schemeClr val="dk1"/>
              </a:solidFill>
              <a:effectLst/>
              <a:latin typeface="+mn-lt"/>
              <a:ea typeface="+mn-ea"/>
              <a:cs typeface="+mn-cs"/>
            </a:rPr>
            <a:t>　扶助費は、住民一人当たり</a:t>
          </a:r>
          <a:r>
            <a:rPr kumimoji="1" lang="en-US" altLang="ja-JP" sz="1100" b="0" i="0" baseline="0">
              <a:solidFill>
                <a:schemeClr val="dk1"/>
              </a:solidFill>
              <a:effectLst/>
              <a:latin typeface="+mn-lt"/>
              <a:ea typeface="+mn-ea"/>
              <a:cs typeface="+mn-cs"/>
            </a:rPr>
            <a:t>90,935</a:t>
          </a:r>
          <a:r>
            <a:rPr kumimoji="1" lang="ja-JP" altLang="ja-JP" sz="1100" b="0" i="0" baseline="0">
              <a:solidFill>
                <a:schemeClr val="dk1"/>
              </a:solidFill>
              <a:effectLst/>
              <a:latin typeface="+mn-lt"/>
              <a:ea typeface="+mn-ea"/>
              <a:cs typeface="+mn-cs"/>
            </a:rPr>
            <a:t>円で昨年度より</a:t>
          </a:r>
          <a:r>
            <a:rPr kumimoji="1" lang="en-US" altLang="ja-JP" sz="1100" b="0" i="0" baseline="0">
              <a:solidFill>
                <a:schemeClr val="dk1"/>
              </a:solidFill>
              <a:effectLst/>
              <a:latin typeface="+mn-lt"/>
              <a:ea typeface="+mn-ea"/>
              <a:cs typeface="+mn-cs"/>
            </a:rPr>
            <a:t>10,848</a:t>
          </a:r>
          <a:r>
            <a:rPr kumimoji="1" lang="ja-JP" altLang="ja-JP" sz="1100" b="0" i="0" baseline="0">
              <a:solidFill>
                <a:schemeClr val="dk1"/>
              </a:solidFill>
              <a:effectLst/>
              <a:latin typeface="+mn-lt"/>
              <a:ea typeface="+mn-ea"/>
              <a:cs typeface="+mn-cs"/>
            </a:rPr>
            <a:t>円増加した。</a:t>
          </a:r>
          <a:r>
            <a:rPr lang="ja-JP" altLang="ja-JP" sz="1100" b="0" i="0" baseline="0">
              <a:solidFill>
                <a:schemeClr val="dk1"/>
              </a:solidFill>
              <a:effectLst/>
              <a:latin typeface="+mn-lt"/>
              <a:ea typeface="+mn-ea"/>
              <a:cs typeface="+mn-cs"/>
            </a:rPr>
            <a:t>高齢者人口の増による介護給付費・訓練給付費の増や他市町村措置依頼児童委託費の増、物価高騰対応低所得者支援給付金（定額減税補足給付金）の増</a:t>
          </a:r>
          <a:r>
            <a:rPr lang="ja-JP" altLang="en-US" sz="1100" b="0" i="0" baseline="0">
              <a:solidFill>
                <a:schemeClr val="dk1"/>
              </a:solidFill>
              <a:effectLst/>
              <a:latin typeface="+mn-lt"/>
              <a:ea typeface="+mn-ea"/>
              <a:cs typeface="+mn-cs"/>
            </a:rPr>
            <a:t>等によるものである</a:t>
          </a:r>
          <a:r>
            <a:rPr kumimoji="1" lang="ja-JP" altLang="ja-JP" sz="1100" b="0" i="0" baseline="0">
              <a:solidFill>
                <a:schemeClr val="dk1"/>
              </a:solidFill>
              <a:effectLst/>
              <a:latin typeface="+mn-lt"/>
              <a:ea typeface="+mn-ea"/>
              <a:cs typeface="+mn-cs"/>
            </a:rPr>
            <a:t>。</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6,734
6,683
63.39
5,353,518
5,164,515
185,333
3,140,877
4,821,036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100457</xdr:rowOff>
    </xdr:from>
    <xdr:to>
      <xdr:col>24</xdr:col>
      <xdr:colOff>63500</xdr:colOff>
      <xdr:row>34</xdr:row>
      <xdr:rowOff>160274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29757"/>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100457</xdr:rowOff>
    </xdr:from>
    <xdr:to>
      <xdr:col>19</xdr:col>
      <xdr:colOff>177800</xdr:colOff>
      <xdr:row>35</xdr:row>
      <xdr:rowOff>148844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9757"/>
          <a:ext cx="889000" cy="2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148844</xdr:rowOff>
    </xdr:from>
    <xdr:to>
      <xdr:col>15</xdr:col>
      <xdr:colOff>50800</xdr:colOff>
      <xdr:row>35</xdr:row>
      <xdr:rowOff>156972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9594"/>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112649</xdr:rowOff>
    </xdr:from>
    <xdr:to>
      <xdr:col>10</xdr:col>
      <xdr:colOff>114300</xdr:colOff>
      <xdr:row>35</xdr:row>
      <xdr:rowOff>156972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3399"/>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109474</xdr:rowOff>
    </xdr:from>
    <xdr:to>
      <xdr:col>24</xdr:col>
      <xdr:colOff>114300</xdr:colOff>
      <xdr:row>35</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132351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49657</xdr:rowOff>
    </xdr:from>
    <xdr:to>
      <xdr:col>20</xdr:col>
      <xdr:colOff>38100</xdr:colOff>
      <xdr:row>34</xdr:row>
      <xdr:rowOff>151257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167784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98044</xdr:rowOff>
    </xdr:from>
    <xdr:to>
      <xdr:col>15</xdr:col>
      <xdr:colOff>101600</xdr:colOff>
      <xdr:row>36</xdr:row>
      <xdr:rowOff>28194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44721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7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106172</xdr:rowOff>
    </xdr:from>
    <xdr:to>
      <xdr:col>10</xdr:col>
      <xdr:colOff>165100</xdr:colOff>
      <xdr:row>36</xdr:row>
      <xdr:rowOff>36322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52849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61849</xdr:rowOff>
    </xdr:from>
    <xdr:to>
      <xdr:col>6</xdr:col>
      <xdr:colOff>38100</xdr:colOff>
      <xdr:row>35</xdr:row>
      <xdr:rowOff>163449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8526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3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77034</xdr:rowOff>
    </xdr:from>
    <xdr:to>
      <xdr:col>24</xdr:col>
      <xdr:colOff>63500</xdr:colOff>
      <xdr:row>58</xdr:row>
      <xdr:rowOff>89937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1134"/>
          <a:ext cx="8382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89937</xdr:rowOff>
    </xdr:from>
    <xdr:to>
      <xdr:col>19</xdr:col>
      <xdr:colOff>177800</xdr:colOff>
      <xdr:row>58</xdr:row>
      <xdr:rowOff>93118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34037"/>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87463</xdr:rowOff>
    </xdr:from>
    <xdr:to>
      <xdr:col>15</xdr:col>
      <xdr:colOff>50800</xdr:colOff>
      <xdr:row>58</xdr:row>
      <xdr:rowOff>93118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31563"/>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44476</xdr:rowOff>
    </xdr:from>
    <xdr:to>
      <xdr:col>10</xdr:col>
      <xdr:colOff>114300</xdr:colOff>
      <xdr:row>58</xdr:row>
      <xdr:rowOff>87463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8576"/>
          <a:ext cx="889000" cy="4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26234</xdr:rowOff>
    </xdr:from>
    <xdr:to>
      <xdr:col>24</xdr:col>
      <xdr:colOff>114300</xdr:colOff>
      <xdr:row>58</xdr:row>
      <xdr:rowOff>127834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39137</xdr:rowOff>
    </xdr:from>
    <xdr:to>
      <xdr:col>20</xdr:col>
      <xdr:colOff>38100</xdr:colOff>
      <xdr:row>58</xdr:row>
      <xdr:rowOff>140737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131864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42318</xdr:rowOff>
    </xdr:from>
    <xdr:to>
      <xdr:col>15</xdr:col>
      <xdr:colOff>101600</xdr:colOff>
      <xdr:row>58</xdr:row>
      <xdr:rowOff>143918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135045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36663</xdr:rowOff>
    </xdr:from>
    <xdr:to>
      <xdr:col>10</xdr:col>
      <xdr:colOff>165100</xdr:colOff>
      <xdr:row>58</xdr:row>
      <xdr:rowOff>138263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129390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165126</xdr:rowOff>
    </xdr:from>
    <xdr:to>
      <xdr:col>6</xdr:col>
      <xdr:colOff>38100</xdr:colOff>
      <xdr:row>58</xdr:row>
      <xdr:rowOff>95276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86403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125146</xdr:rowOff>
    </xdr:from>
    <xdr:to>
      <xdr:col>24</xdr:col>
      <xdr:colOff>63500</xdr:colOff>
      <xdr:row>77</xdr:row>
      <xdr:rowOff>139974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5346"/>
          <a:ext cx="838200" cy="18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139974</xdr:rowOff>
    </xdr:from>
    <xdr:to>
      <xdr:col>19</xdr:col>
      <xdr:colOff>177800</xdr:colOff>
      <xdr:row>77</xdr:row>
      <xdr:rowOff>164647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41624"/>
          <a:ext cx="8890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164647</xdr:rowOff>
    </xdr:from>
    <xdr:to>
      <xdr:col>15</xdr:col>
      <xdr:colOff>50800</xdr:colOff>
      <xdr:row>78</xdr:row>
      <xdr:rowOff>21210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66297"/>
          <a:ext cx="889000" cy="2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21210</xdr:rowOff>
    </xdr:from>
    <xdr:to>
      <xdr:col>10</xdr:col>
      <xdr:colOff>114300</xdr:colOff>
      <xdr:row>79</xdr:row>
      <xdr:rowOff>35664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94310"/>
          <a:ext cx="889000" cy="18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74346</xdr:rowOff>
    </xdr:from>
    <xdr:to>
      <xdr:col>24</xdr:col>
      <xdr:colOff>114300</xdr:colOff>
      <xdr:row>77</xdr:row>
      <xdr:rowOff>4496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97223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5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89174</xdr:rowOff>
    </xdr:from>
    <xdr:to>
      <xdr:col>20</xdr:col>
      <xdr:colOff>38100</xdr:colOff>
      <xdr:row>78</xdr:row>
      <xdr:rowOff>19324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10451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8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113847</xdr:rowOff>
    </xdr:from>
    <xdr:to>
      <xdr:col>15</xdr:col>
      <xdr:colOff>101600</xdr:colOff>
      <xdr:row>78</xdr:row>
      <xdr:rowOff>43997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35124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141860</xdr:rowOff>
    </xdr:from>
    <xdr:to>
      <xdr:col>10</xdr:col>
      <xdr:colOff>165100</xdr:colOff>
      <xdr:row>78</xdr:row>
      <xdr:rowOff>72010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63137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3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156314</xdr:rowOff>
    </xdr:from>
    <xdr:to>
      <xdr:col>6</xdr:col>
      <xdr:colOff>38100</xdr:colOff>
      <xdr:row>79</xdr:row>
      <xdr:rowOff>86464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77591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2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168599</xdr:rowOff>
    </xdr:from>
    <xdr:to>
      <xdr:col>24</xdr:col>
      <xdr:colOff>63500</xdr:colOff>
      <xdr:row>97</xdr:row>
      <xdr:rowOff>42897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27799"/>
          <a:ext cx="838200" cy="4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168599</xdr:rowOff>
    </xdr:from>
    <xdr:to>
      <xdr:col>19</xdr:col>
      <xdr:colOff>177800</xdr:colOff>
      <xdr:row>97</xdr:row>
      <xdr:rowOff>24192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27799"/>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24192</xdr:rowOff>
    </xdr:from>
    <xdr:to>
      <xdr:col>15</xdr:col>
      <xdr:colOff>50800</xdr:colOff>
      <xdr:row>97</xdr:row>
      <xdr:rowOff>61413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4842"/>
          <a:ext cx="889000" cy="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61413</xdr:rowOff>
    </xdr:from>
    <xdr:to>
      <xdr:col>10</xdr:col>
      <xdr:colOff>114300</xdr:colOff>
      <xdr:row>97</xdr:row>
      <xdr:rowOff>119524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92063"/>
          <a:ext cx="889000" cy="5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163547</xdr:rowOff>
    </xdr:from>
    <xdr:to>
      <xdr:col>24</xdr:col>
      <xdr:colOff>114300</xdr:colOff>
      <xdr:row>97</xdr:row>
      <xdr:rowOff>93697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141974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117799</xdr:rowOff>
    </xdr:from>
    <xdr:to>
      <xdr:col>20</xdr:col>
      <xdr:colOff>38100</xdr:colOff>
      <xdr:row>97</xdr:row>
      <xdr:rowOff>47949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39076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6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144842</xdr:rowOff>
    </xdr:from>
    <xdr:to>
      <xdr:col>15</xdr:col>
      <xdr:colOff>101600</xdr:colOff>
      <xdr:row>97</xdr:row>
      <xdr:rowOff>74992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66119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10613</xdr:rowOff>
    </xdr:from>
    <xdr:to>
      <xdr:col>10</xdr:col>
      <xdr:colOff>165100</xdr:colOff>
      <xdr:row>97</xdr:row>
      <xdr:rowOff>112213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68724</xdr:rowOff>
    </xdr:from>
    <xdr:to>
      <xdr:col>6</xdr:col>
      <xdr:colOff>38100</xdr:colOff>
      <xdr:row>97</xdr:row>
      <xdr:rowOff>170324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161451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150749</xdr:rowOff>
    </xdr:from>
    <xdr:to>
      <xdr:col>55</xdr:col>
      <xdr:colOff>0</xdr:colOff>
      <xdr:row>38</xdr:row>
      <xdr:rowOff>160655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65849"/>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160655</xdr:rowOff>
    </xdr:from>
    <xdr:to>
      <xdr:col>50</xdr:col>
      <xdr:colOff>114300</xdr:colOff>
      <xdr:row>38</xdr:row>
      <xdr:rowOff>163322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7575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149225</xdr:rowOff>
    </xdr:from>
    <xdr:to>
      <xdr:col>45</xdr:col>
      <xdr:colOff>177800</xdr:colOff>
      <xdr:row>38</xdr:row>
      <xdr:rowOff>163322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149975"/>
          <a:ext cx="889000" cy="52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149225</xdr:rowOff>
    </xdr:from>
    <xdr:to>
      <xdr:col>41</xdr:col>
      <xdr:colOff>50800</xdr:colOff>
      <xdr:row>36</xdr:row>
      <xdr:rowOff>155702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149975"/>
          <a:ext cx="889000"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99949</xdr:rowOff>
    </xdr:from>
    <xdr:to>
      <xdr:col>55</xdr:col>
      <xdr:colOff>50800</xdr:colOff>
      <xdr:row>39</xdr:row>
      <xdr:rowOff>30099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14876</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2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109855</xdr:rowOff>
    </xdr:from>
    <xdr:to>
      <xdr:col>50</xdr:col>
      <xdr:colOff>165100</xdr:colOff>
      <xdr:row>39</xdr:row>
      <xdr:rowOff>40005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31132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71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112522</xdr:rowOff>
    </xdr:from>
    <xdr:to>
      <xdr:col>46</xdr:col>
      <xdr:colOff>38100</xdr:colOff>
      <xdr:row>39</xdr:row>
      <xdr:rowOff>42672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33799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98425</xdr:rowOff>
    </xdr:from>
    <xdr:to>
      <xdr:col>41</xdr:col>
      <xdr:colOff>101600</xdr:colOff>
      <xdr:row>36</xdr:row>
      <xdr:rowOff>28575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45102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104902</xdr:rowOff>
    </xdr:from>
    <xdr:to>
      <xdr:col>36</xdr:col>
      <xdr:colOff>165100</xdr:colOff>
      <xdr:row>37</xdr:row>
      <xdr:rowOff>35052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51579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0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53213</xdr:rowOff>
    </xdr:from>
    <xdr:to>
      <xdr:col>55</xdr:col>
      <xdr:colOff>0</xdr:colOff>
      <xdr:row>57</xdr:row>
      <xdr:rowOff>61054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25863"/>
          <a:ext cx="8382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61054</xdr:rowOff>
    </xdr:from>
    <xdr:to>
      <xdr:col>50</xdr:col>
      <xdr:colOff>114300</xdr:colOff>
      <xdr:row>57</xdr:row>
      <xdr:rowOff>89088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33704"/>
          <a:ext cx="889000" cy="2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63599</xdr:rowOff>
    </xdr:from>
    <xdr:to>
      <xdr:col>45</xdr:col>
      <xdr:colOff>177800</xdr:colOff>
      <xdr:row>57</xdr:row>
      <xdr:rowOff>89088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36249"/>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63599</xdr:rowOff>
    </xdr:from>
    <xdr:to>
      <xdr:col>41</xdr:col>
      <xdr:colOff>50800</xdr:colOff>
      <xdr:row>57</xdr:row>
      <xdr:rowOff>89088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36249"/>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2413</xdr:rowOff>
    </xdr:from>
    <xdr:to>
      <xdr:col>55</xdr:col>
      <xdr:colOff>50800</xdr:colOff>
      <xdr:row>57</xdr:row>
      <xdr:rowOff>104013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152290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10254</xdr:rowOff>
    </xdr:from>
    <xdr:to>
      <xdr:col>50</xdr:col>
      <xdr:colOff>165100</xdr:colOff>
      <xdr:row>57</xdr:row>
      <xdr:rowOff>111854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102981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38288</xdr:rowOff>
    </xdr:from>
    <xdr:to>
      <xdr:col>46</xdr:col>
      <xdr:colOff>38100</xdr:colOff>
      <xdr:row>57</xdr:row>
      <xdr:rowOff>139888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131015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12799</xdr:rowOff>
    </xdr:from>
    <xdr:to>
      <xdr:col>41</xdr:col>
      <xdr:colOff>101600</xdr:colOff>
      <xdr:row>57</xdr:row>
      <xdr:rowOff>114399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105526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38288</xdr:rowOff>
    </xdr:from>
    <xdr:to>
      <xdr:col>36</xdr:col>
      <xdr:colOff>165100</xdr:colOff>
      <xdr:row>57</xdr:row>
      <xdr:rowOff>139888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131015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26324</xdr:rowOff>
    </xdr:from>
    <xdr:to>
      <xdr:col>55</xdr:col>
      <xdr:colOff>0</xdr:colOff>
      <xdr:row>79</xdr:row>
      <xdr:rowOff>26370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7087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156065</xdr:rowOff>
    </xdr:from>
    <xdr:to>
      <xdr:col>50</xdr:col>
      <xdr:colOff>114300</xdr:colOff>
      <xdr:row>79</xdr:row>
      <xdr:rowOff>26370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29165"/>
          <a:ext cx="889000" cy="4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156065</xdr:rowOff>
    </xdr:from>
    <xdr:to>
      <xdr:col>45</xdr:col>
      <xdr:colOff>177800</xdr:colOff>
      <xdr:row>79</xdr:row>
      <xdr:rowOff>14088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29165"/>
          <a:ext cx="889000" cy="2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169352</xdr:rowOff>
    </xdr:from>
    <xdr:to>
      <xdr:col>41</xdr:col>
      <xdr:colOff>50800</xdr:colOff>
      <xdr:row>79</xdr:row>
      <xdr:rowOff>14088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42452"/>
          <a:ext cx="889000" cy="1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146974</xdr:rowOff>
    </xdr:from>
    <xdr:to>
      <xdr:col>55</xdr:col>
      <xdr:colOff>50800</xdr:colOff>
      <xdr:row>79</xdr:row>
      <xdr:rowOff>77124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147020</xdr:rowOff>
    </xdr:from>
    <xdr:to>
      <xdr:col>50</xdr:col>
      <xdr:colOff>165100</xdr:colOff>
      <xdr:row>79</xdr:row>
      <xdr:rowOff>77170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68297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105265</xdr:rowOff>
    </xdr:from>
    <xdr:to>
      <xdr:col>46</xdr:col>
      <xdr:colOff>38100</xdr:colOff>
      <xdr:row>79</xdr:row>
      <xdr:rowOff>35415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51942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134738</xdr:rowOff>
    </xdr:from>
    <xdr:to>
      <xdr:col>41</xdr:col>
      <xdr:colOff>101600</xdr:colOff>
      <xdr:row>79</xdr:row>
      <xdr:rowOff>64888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56015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0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118552</xdr:rowOff>
    </xdr:from>
    <xdr:to>
      <xdr:col>36</xdr:col>
      <xdr:colOff>165100</xdr:colOff>
      <xdr:row>79</xdr:row>
      <xdr:rowOff>48702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39829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8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143570</xdr:rowOff>
    </xdr:from>
    <xdr:to>
      <xdr:col>55</xdr:col>
      <xdr:colOff>0</xdr:colOff>
      <xdr:row>97</xdr:row>
      <xdr:rowOff>153085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74220"/>
          <a:ext cx="838200" cy="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143570</xdr:rowOff>
    </xdr:from>
    <xdr:to>
      <xdr:col>50</xdr:col>
      <xdr:colOff>114300</xdr:colOff>
      <xdr:row>97</xdr:row>
      <xdr:rowOff>144118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74220"/>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79367</xdr:rowOff>
    </xdr:from>
    <xdr:to>
      <xdr:col>45</xdr:col>
      <xdr:colOff>177800</xdr:colOff>
      <xdr:row>97</xdr:row>
      <xdr:rowOff>144118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10017"/>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51408</xdr:rowOff>
    </xdr:from>
    <xdr:to>
      <xdr:col>41</xdr:col>
      <xdr:colOff>50800</xdr:colOff>
      <xdr:row>97</xdr:row>
      <xdr:rowOff>79367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82058"/>
          <a:ext cx="889000" cy="2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102285</xdr:rowOff>
    </xdr:from>
    <xdr:to>
      <xdr:col>55</xdr:col>
      <xdr:colOff>50800</xdr:colOff>
      <xdr:row>98</xdr:row>
      <xdr:rowOff>32435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17212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92770</xdr:rowOff>
    </xdr:from>
    <xdr:to>
      <xdr:col>50</xdr:col>
      <xdr:colOff>165100</xdr:colOff>
      <xdr:row>98</xdr:row>
      <xdr:rowOff>22920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93318</xdr:rowOff>
    </xdr:from>
    <xdr:to>
      <xdr:col>46</xdr:col>
      <xdr:colOff>38100</xdr:colOff>
      <xdr:row>98</xdr:row>
      <xdr:rowOff>23468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14595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28567</xdr:rowOff>
    </xdr:from>
    <xdr:to>
      <xdr:col>41</xdr:col>
      <xdr:colOff>101600</xdr:colOff>
      <xdr:row>97</xdr:row>
      <xdr:rowOff>130167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5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146694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43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608</xdr:rowOff>
    </xdr:from>
    <xdr:to>
      <xdr:col>36</xdr:col>
      <xdr:colOff>165100</xdr:colOff>
      <xdr:row>97</xdr:row>
      <xdr:rowOff>102208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118735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0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170465</xdr:rowOff>
    </xdr:from>
    <xdr:to>
      <xdr:col>85</xdr:col>
      <xdr:colOff>127000</xdr:colOff>
      <xdr:row>38</xdr:row>
      <xdr:rowOff>1849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14115"/>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53193</xdr:rowOff>
    </xdr:from>
    <xdr:to>
      <xdr:col>81</xdr:col>
      <xdr:colOff>50800</xdr:colOff>
      <xdr:row>37</xdr:row>
      <xdr:rowOff>170465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396843"/>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53193</xdr:rowOff>
    </xdr:from>
    <xdr:to>
      <xdr:col>76</xdr:col>
      <xdr:colOff>114300</xdr:colOff>
      <xdr:row>38</xdr:row>
      <xdr:rowOff>32358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96843"/>
          <a:ext cx="889000" cy="15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14921</xdr:rowOff>
    </xdr:from>
    <xdr:to>
      <xdr:col>71</xdr:col>
      <xdr:colOff>177800</xdr:colOff>
      <xdr:row>38</xdr:row>
      <xdr:rowOff>32358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30021"/>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122499</xdr:rowOff>
    </xdr:from>
    <xdr:to>
      <xdr:col>85</xdr:col>
      <xdr:colOff>177800</xdr:colOff>
      <xdr:row>38</xdr:row>
      <xdr:rowOff>52649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119665</xdr:rowOff>
    </xdr:from>
    <xdr:to>
      <xdr:col>81</xdr:col>
      <xdr:colOff>101600</xdr:colOff>
      <xdr:row>38</xdr:row>
      <xdr:rowOff>49816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63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5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2393</xdr:rowOff>
    </xdr:from>
    <xdr:to>
      <xdr:col>76</xdr:col>
      <xdr:colOff>165100</xdr:colOff>
      <xdr:row>37</xdr:row>
      <xdr:rowOff>103993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120520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153008</xdr:rowOff>
    </xdr:from>
    <xdr:to>
      <xdr:col>72</xdr:col>
      <xdr:colOff>38100</xdr:colOff>
      <xdr:row>38</xdr:row>
      <xdr:rowOff>83158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74285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135571</xdr:rowOff>
    </xdr:from>
    <xdr:to>
      <xdr:col>67</xdr:col>
      <xdr:colOff>101600</xdr:colOff>
      <xdr:row>38</xdr:row>
      <xdr:rowOff>65721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7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56848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58746</xdr:rowOff>
    </xdr:from>
    <xdr:to>
      <xdr:col>85</xdr:col>
      <xdr:colOff>127000</xdr:colOff>
      <xdr:row>57</xdr:row>
      <xdr:rowOff>129419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31396"/>
          <a:ext cx="838200" cy="7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129419</xdr:rowOff>
    </xdr:from>
    <xdr:to>
      <xdr:col>81</xdr:col>
      <xdr:colOff>50800</xdr:colOff>
      <xdr:row>57</xdr:row>
      <xdr:rowOff>137656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02069"/>
          <a:ext cx="88900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65630</xdr:rowOff>
    </xdr:from>
    <xdr:to>
      <xdr:col>76</xdr:col>
      <xdr:colOff>114300</xdr:colOff>
      <xdr:row>57</xdr:row>
      <xdr:rowOff>137656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495380"/>
          <a:ext cx="889000" cy="41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65630</xdr:rowOff>
    </xdr:from>
    <xdr:to>
      <xdr:col>71</xdr:col>
      <xdr:colOff>177800</xdr:colOff>
      <xdr:row>57</xdr:row>
      <xdr:rowOff>94192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495380"/>
          <a:ext cx="889000" cy="3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7946</xdr:rowOff>
    </xdr:from>
    <xdr:to>
      <xdr:col>85</xdr:col>
      <xdr:colOff>177800</xdr:colOff>
      <xdr:row>57</xdr:row>
      <xdr:rowOff>109546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30823</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3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78619</xdr:rowOff>
    </xdr:from>
    <xdr:to>
      <xdr:col>81</xdr:col>
      <xdr:colOff>101600</xdr:colOff>
      <xdr:row>58</xdr:row>
      <xdr:rowOff>8769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171346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4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86856</xdr:rowOff>
    </xdr:from>
    <xdr:to>
      <xdr:col>76</xdr:col>
      <xdr:colOff>165100</xdr:colOff>
      <xdr:row>58</xdr:row>
      <xdr:rowOff>17006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33533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3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14830</xdr:rowOff>
    </xdr:from>
    <xdr:to>
      <xdr:col>72</xdr:col>
      <xdr:colOff>38100</xdr:colOff>
      <xdr:row>55</xdr:row>
      <xdr:rowOff>116430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44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132957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21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43392</xdr:rowOff>
    </xdr:from>
    <xdr:to>
      <xdr:col>67</xdr:col>
      <xdr:colOff>101600</xdr:colOff>
      <xdr:row>57</xdr:row>
      <xdr:rowOff>144992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1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161519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9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57724</xdr:rowOff>
    </xdr:from>
    <xdr:to>
      <xdr:col>85</xdr:col>
      <xdr:colOff>127000</xdr:colOff>
      <xdr:row>78</xdr:row>
      <xdr:rowOff>113119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30824"/>
          <a:ext cx="838200" cy="5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57724</xdr:rowOff>
    </xdr:from>
    <xdr:to>
      <xdr:col>81</xdr:col>
      <xdr:colOff>50800</xdr:colOff>
      <xdr:row>78</xdr:row>
      <xdr:rowOff>138365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30824"/>
          <a:ext cx="889000" cy="8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138365</xdr:rowOff>
    </xdr:from>
    <xdr:to>
      <xdr:col>76</xdr:col>
      <xdr:colOff>114300</xdr:colOff>
      <xdr:row>78</xdr:row>
      <xdr:rowOff>138858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11465"/>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88529</xdr:rowOff>
    </xdr:from>
    <xdr:to>
      <xdr:col>71</xdr:col>
      <xdr:colOff>177800</xdr:colOff>
      <xdr:row>78</xdr:row>
      <xdr:rowOff>138858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61629"/>
          <a:ext cx="889000" cy="5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62319</xdr:rowOff>
    </xdr:from>
    <xdr:to>
      <xdr:col>85</xdr:col>
      <xdr:colOff>177800</xdr:colOff>
      <xdr:row>78</xdr:row>
      <xdr:rowOff>163919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148696</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6924</xdr:rowOff>
    </xdr:from>
    <xdr:to>
      <xdr:col>81</xdr:col>
      <xdr:colOff>101600</xdr:colOff>
      <xdr:row>78</xdr:row>
      <xdr:rowOff>108524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99651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87565</xdr:rowOff>
    </xdr:from>
    <xdr:to>
      <xdr:col>76</xdr:col>
      <xdr:colOff>165100</xdr:colOff>
      <xdr:row>79</xdr:row>
      <xdr:rowOff>17715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8842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55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88058</xdr:rowOff>
    </xdr:from>
    <xdr:to>
      <xdr:col>72</xdr:col>
      <xdr:colOff>38100</xdr:colOff>
      <xdr:row>79</xdr:row>
      <xdr:rowOff>18208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9335</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46333" y="13553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37729</xdr:rowOff>
    </xdr:from>
    <xdr:to>
      <xdr:col>67</xdr:col>
      <xdr:colOff>101600</xdr:colOff>
      <xdr:row>78</xdr:row>
      <xdr:rowOff>139329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130456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0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158474</xdr:rowOff>
    </xdr:from>
    <xdr:to>
      <xdr:col>85</xdr:col>
      <xdr:colOff>127000</xdr:colOff>
      <xdr:row>95</xdr:row>
      <xdr:rowOff>163565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446224"/>
          <a:ext cx="8382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141198</xdr:rowOff>
    </xdr:from>
    <xdr:to>
      <xdr:col>81</xdr:col>
      <xdr:colOff>50800</xdr:colOff>
      <xdr:row>95</xdr:row>
      <xdr:rowOff>163565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428948"/>
          <a:ext cx="889000" cy="2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141198</xdr:rowOff>
    </xdr:from>
    <xdr:to>
      <xdr:col>76</xdr:col>
      <xdr:colOff>114300</xdr:colOff>
      <xdr:row>95</xdr:row>
      <xdr:rowOff>169492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28948"/>
          <a:ext cx="889000" cy="2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169492</xdr:rowOff>
    </xdr:from>
    <xdr:to>
      <xdr:col>71</xdr:col>
      <xdr:colOff>177800</xdr:colOff>
      <xdr:row>96</xdr:row>
      <xdr:rowOff>12461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57242"/>
          <a:ext cx="889000" cy="1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107674</xdr:rowOff>
    </xdr:from>
    <xdr:to>
      <xdr:col>85</xdr:col>
      <xdr:colOff>177800</xdr:colOff>
      <xdr:row>96</xdr:row>
      <xdr:rowOff>37824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86101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7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112765</xdr:rowOff>
    </xdr:from>
    <xdr:to>
      <xdr:col>81</xdr:col>
      <xdr:colOff>101600</xdr:colOff>
      <xdr:row>96</xdr:row>
      <xdr:rowOff>42915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34042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90398</xdr:rowOff>
    </xdr:from>
    <xdr:to>
      <xdr:col>76</xdr:col>
      <xdr:colOff>165100</xdr:colOff>
      <xdr:row>96</xdr:row>
      <xdr:rowOff>20548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11675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118692</xdr:rowOff>
    </xdr:from>
    <xdr:to>
      <xdr:col>72</xdr:col>
      <xdr:colOff>38100</xdr:colOff>
      <xdr:row>96</xdr:row>
      <xdr:rowOff>48842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39969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9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133111</xdr:rowOff>
    </xdr:from>
    <xdr:to>
      <xdr:col>67</xdr:col>
      <xdr:colOff>101600</xdr:colOff>
      <xdr:row>96</xdr:row>
      <xdr:rowOff>63261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2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54388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総務費が前年比で増加し、住民一人当たり</a:t>
          </a:r>
          <a:r>
            <a:rPr kumimoji="1" lang="en-US" altLang="ja-JP" sz="1100" b="0" i="0" baseline="0">
              <a:solidFill>
                <a:schemeClr val="dk1"/>
              </a:solidFill>
              <a:effectLst/>
              <a:latin typeface="+mn-lt"/>
              <a:ea typeface="+mn-ea"/>
              <a:cs typeface="+mn-cs"/>
            </a:rPr>
            <a:t>137,064</a:t>
          </a:r>
          <a:r>
            <a:rPr kumimoji="1" lang="ja-JP" altLang="ja-JP" sz="1100" b="0" i="0" baseline="0">
              <a:solidFill>
                <a:schemeClr val="dk1"/>
              </a:solidFill>
              <a:effectLst/>
              <a:latin typeface="+mn-lt"/>
              <a:ea typeface="+mn-ea"/>
              <a:cs typeface="+mn-cs"/>
            </a:rPr>
            <a:t>円となっているが、</a:t>
          </a:r>
          <a:r>
            <a:rPr lang="ja-JP" altLang="ja-JP" sz="1100" b="0" i="0" baseline="0">
              <a:solidFill>
                <a:schemeClr val="dk1"/>
              </a:solidFill>
              <a:effectLst/>
              <a:latin typeface="+mn-lt"/>
              <a:ea typeface="+mn-ea"/>
              <a:cs typeface="+mn-cs"/>
            </a:rPr>
            <a:t>ふるさと納税及び企業版ふるさと納税の寄附が増加したことによ</a:t>
          </a:r>
          <a:r>
            <a:rPr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ふるさと応援寄附基金及びまち・ひと・しごと創生推進基金</a:t>
          </a:r>
          <a:r>
            <a:rPr kumimoji="1" lang="ja-JP" altLang="en-US" sz="1100" b="0" i="0" baseline="0">
              <a:solidFill>
                <a:schemeClr val="dk1"/>
              </a:solidFill>
              <a:effectLst/>
              <a:latin typeface="+mn-lt"/>
              <a:ea typeface="+mn-ea"/>
              <a:cs typeface="+mn-cs"/>
            </a:rPr>
            <a:t>積立金の増、報償費（ふるさと応援寄附返礼品）、</a:t>
          </a:r>
          <a:r>
            <a:rPr kumimoji="1" lang="ja-JP" altLang="ja-JP" sz="1100" b="0" i="0" baseline="0">
              <a:solidFill>
                <a:schemeClr val="dk1"/>
              </a:solidFill>
              <a:effectLst/>
              <a:latin typeface="+mn-lt"/>
              <a:ea typeface="+mn-ea"/>
              <a:cs typeface="+mn-cs"/>
            </a:rPr>
            <a:t>地域おこし協力隊業務委託料の増によるものである。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民生費が前年比で増加し、</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206,910</a:t>
          </a:r>
          <a:r>
            <a:rPr kumimoji="1" lang="ja-JP" altLang="ja-JP" sz="1100" b="0" i="0" baseline="0">
              <a:solidFill>
                <a:schemeClr val="dk1"/>
              </a:solidFill>
              <a:effectLst/>
              <a:latin typeface="+mn-lt"/>
              <a:ea typeface="+mn-ea"/>
              <a:cs typeface="+mn-cs"/>
            </a:rPr>
            <a:t>円となっているが、</a:t>
          </a:r>
          <a:r>
            <a:rPr lang="ja-JP" altLang="ja-JP" sz="1100" b="0" i="0" baseline="0">
              <a:solidFill>
                <a:schemeClr val="dk1"/>
              </a:solidFill>
              <a:effectLst/>
              <a:latin typeface="+mn-lt"/>
              <a:ea typeface="+mn-ea"/>
              <a:cs typeface="+mn-cs"/>
            </a:rPr>
            <a:t>高齢者人口の増による介護給付費・訓練給付費の増や、他市町村措置依頼児童委託費の増、物価高騰対応低所得者支援給付金（定額減税補足給付金</a:t>
          </a:r>
          <a:r>
            <a:rPr lang="ja-JP" altLang="en-US" sz="1100" b="0" i="0" baseline="0">
              <a:solidFill>
                <a:schemeClr val="dk1"/>
              </a:solidFill>
              <a:effectLst/>
              <a:latin typeface="+mn-lt"/>
              <a:ea typeface="+mn-ea"/>
              <a:cs typeface="+mn-cs"/>
            </a:rPr>
            <a:t>を含む</a:t>
          </a:r>
          <a:r>
            <a:rPr lang="ja-JP" altLang="ja-JP" sz="1100" b="0" i="0" baseline="0">
              <a:solidFill>
                <a:schemeClr val="dk1"/>
              </a:solidFill>
              <a:effectLst/>
              <a:latin typeface="+mn-lt"/>
              <a:ea typeface="+mn-ea"/>
              <a:cs typeface="+mn-cs"/>
            </a:rPr>
            <a:t>）の増</a:t>
          </a:r>
          <a:r>
            <a:rPr lang="ja-JP" altLang="en-US" sz="1100" b="0" i="0" baseline="0">
              <a:solidFill>
                <a:schemeClr val="dk1"/>
              </a:solidFill>
              <a:effectLst/>
              <a:latin typeface="+mn-lt"/>
              <a:ea typeface="+mn-ea"/>
              <a:cs typeface="+mn-cs"/>
            </a:rPr>
            <a:t>によるものである。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衛生</a:t>
          </a:r>
          <a:r>
            <a:rPr kumimoji="1" lang="ja-JP" altLang="ja-JP" sz="1100" b="0" i="0" baseline="0">
              <a:solidFill>
                <a:schemeClr val="dk1"/>
              </a:solidFill>
              <a:effectLst/>
              <a:latin typeface="+mn-lt"/>
              <a:ea typeface="+mn-ea"/>
              <a:cs typeface="+mn-cs"/>
            </a:rPr>
            <a:t>費が前年比で減少し、住民一人当たり</a:t>
          </a:r>
          <a:r>
            <a:rPr kumimoji="1" lang="en-US" altLang="ja-JP" sz="1100" b="0" i="0" baseline="0">
              <a:solidFill>
                <a:schemeClr val="dk1"/>
              </a:solidFill>
              <a:effectLst/>
              <a:latin typeface="+mn-lt"/>
              <a:ea typeface="+mn-ea"/>
              <a:cs typeface="+mn-cs"/>
            </a:rPr>
            <a:t>58,673</a:t>
          </a:r>
          <a:r>
            <a:rPr kumimoji="1" lang="ja-JP" altLang="ja-JP" sz="1100" b="0" i="0" baseline="0">
              <a:solidFill>
                <a:schemeClr val="dk1"/>
              </a:solidFill>
              <a:effectLst/>
              <a:latin typeface="+mn-lt"/>
              <a:ea typeface="+mn-ea"/>
              <a:cs typeface="+mn-cs"/>
            </a:rPr>
            <a:t>円となっているが、</a:t>
          </a:r>
          <a:r>
            <a:rPr kumimoji="1" lang="ja-JP" altLang="en-US" sz="1100" b="0" i="0" baseline="0">
              <a:solidFill>
                <a:schemeClr val="dk1"/>
              </a:solidFill>
              <a:effectLst/>
              <a:latin typeface="+mn-lt"/>
              <a:ea typeface="+mn-ea"/>
              <a:cs typeface="+mn-cs"/>
            </a:rPr>
            <a:t>子育て支援課開設による保健センター改修工事や備品購入の完了や、ワクチン接種関連事業終了による会場設営業務委託及び集団接種スタッフ派遣</a:t>
          </a:r>
          <a:r>
            <a:rPr kumimoji="1" lang="ja-JP" altLang="ja-JP" sz="1100" b="0" i="0" baseline="0">
              <a:solidFill>
                <a:schemeClr val="dk1"/>
              </a:solidFill>
              <a:effectLst/>
              <a:latin typeface="+mn-lt"/>
              <a:ea typeface="+mn-ea"/>
              <a:cs typeface="+mn-cs"/>
            </a:rPr>
            <a:t>等</a:t>
          </a:r>
          <a:r>
            <a:rPr kumimoji="1" lang="ja-JP" altLang="en-US" sz="1100" b="0" i="0" baseline="0">
              <a:solidFill>
                <a:schemeClr val="dk1"/>
              </a:solidFill>
              <a:effectLst/>
              <a:latin typeface="+mn-lt"/>
              <a:ea typeface="+mn-ea"/>
              <a:cs typeface="+mn-cs"/>
            </a:rPr>
            <a:t>の完了</a:t>
          </a:r>
          <a:r>
            <a:rPr kumimoji="1" lang="ja-JP" altLang="ja-JP" sz="1100" b="0" i="0" baseline="0">
              <a:solidFill>
                <a:schemeClr val="dk1"/>
              </a:solidFill>
              <a:effectLst/>
              <a:latin typeface="+mn-lt"/>
              <a:ea typeface="+mn-ea"/>
              <a:cs typeface="+mn-cs"/>
            </a:rPr>
            <a:t>によるものである。</a:t>
          </a:r>
          <a:endParaRPr lang="ja-JP" altLang="ja-JP" sz="1200">
            <a:effectLst/>
          </a:endParaRPr>
        </a:p>
        <a:p>
          <a:pPr eaLnBrk="1" fontAlgn="auto" latinLnBrk="0" hangingPunct="1"/>
          <a:r>
            <a:rPr kumimoji="1" lang="ja-JP" altLang="en-US" sz="1100" b="0" i="0" baseline="0">
              <a:solidFill>
                <a:schemeClr val="dk1"/>
              </a:solidFill>
              <a:effectLst/>
              <a:latin typeface="+mn-lt"/>
              <a:ea typeface="+mn-ea"/>
              <a:cs typeface="+mn-cs"/>
            </a:rPr>
            <a:t>教育費</a:t>
          </a:r>
          <a:r>
            <a:rPr kumimoji="1" lang="ja-JP" altLang="ja-JP" sz="1100" b="0" i="0" baseline="0">
              <a:solidFill>
                <a:schemeClr val="dk1"/>
              </a:solidFill>
              <a:effectLst/>
              <a:latin typeface="+mn-lt"/>
              <a:ea typeface="+mn-ea"/>
              <a:cs typeface="+mn-cs"/>
            </a:rPr>
            <a:t>が前年比で</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し、住民一人当たり</a:t>
          </a:r>
          <a:r>
            <a:rPr kumimoji="1" lang="en-US" altLang="ja-JP" sz="1100" b="0" i="0" baseline="0">
              <a:solidFill>
                <a:schemeClr val="dk1"/>
              </a:solidFill>
              <a:effectLst/>
              <a:latin typeface="+mn-lt"/>
              <a:ea typeface="+mn-ea"/>
              <a:cs typeface="+mn-cs"/>
            </a:rPr>
            <a:t>117,289</a:t>
          </a:r>
          <a:r>
            <a:rPr kumimoji="1" lang="ja-JP" altLang="ja-JP" sz="1100" b="0" i="0" baseline="0">
              <a:solidFill>
                <a:schemeClr val="dk1"/>
              </a:solidFill>
              <a:effectLst/>
              <a:latin typeface="+mn-lt"/>
              <a:ea typeface="+mn-ea"/>
              <a:cs typeface="+mn-cs"/>
            </a:rPr>
            <a:t>円となっているが、</a:t>
          </a:r>
          <a:r>
            <a:rPr kumimoji="1" lang="ja-JP" altLang="en-US" sz="1100" b="0" i="0" baseline="0">
              <a:solidFill>
                <a:schemeClr val="dk1"/>
              </a:solidFill>
              <a:effectLst/>
              <a:latin typeface="+mn-lt"/>
              <a:ea typeface="+mn-ea"/>
              <a:cs typeface="+mn-cs"/>
            </a:rPr>
            <a:t>特別史跡無量光院公有化事業の増、町内遺跡群発掘調査事業の増、長島球場スコアボード改修工事の実施等</a:t>
          </a:r>
          <a:r>
            <a:rPr kumimoji="1" lang="ja-JP" altLang="ja-JP" sz="1100" b="0" i="0" baseline="0">
              <a:solidFill>
                <a:schemeClr val="dk1"/>
              </a:solidFill>
              <a:effectLst/>
              <a:latin typeface="+mn-lt"/>
              <a:ea typeface="+mn-ea"/>
              <a:cs typeface="+mn-cs"/>
            </a:rPr>
            <a:t>によるものである。</a:t>
          </a:r>
          <a:endParaRPr lang="ja-JP" altLang="ja-JP" sz="1200">
            <a:effectLst/>
          </a:endParaRPr>
        </a:p>
        <a:p>
          <a:pPr rtl="0" eaLnBrk="1" fontAlgn="auto" latinLnBrk="0" hangingPunct="1"/>
          <a:r>
            <a:rPr kumimoji="1" lang="ja-JP" altLang="ja-JP" sz="1100" b="0" i="0" baseline="0">
              <a:solidFill>
                <a:schemeClr val="dk1"/>
              </a:solidFill>
              <a:effectLst/>
              <a:latin typeface="+mn-lt"/>
              <a:ea typeface="+mn-ea"/>
              <a:cs typeface="+mn-cs"/>
            </a:rPr>
            <a:t>災害復旧費が前年比で</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し、住民一人当たり</a:t>
          </a:r>
          <a:r>
            <a:rPr kumimoji="1" lang="en-US" altLang="ja-JP" sz="1100" b="0" i="0" baseline="0">
              <a:solidFill>
                <a:schemeClr val="dk1"/>
              </a:solidFill>
              <a:effectLst/>
              <a:latin typeface="+mn-lt"/>
              <a:ea typeface="+mn-ea"/>
              <a:cs typeface="+mn-cs"/>
            </a:rPr>
            <a:t>2,907</a:t>
          </a:r>
          <a:r>
            <a:rPr kumimoji="1" lang="ja-JP" altLang="ja-JP" sz="1100" b="0" i="0" baseline="0">
              <a:solidFill>
                <a:schemeClr val="dk1"/>
              </a:solidFill>
              <a:effectLst/>
              <a:latin typeface="+mn-lt"/>
              <a:ea typeface="+mn-ea"/>
              <a:cs typeface="+mn-cs"/>
            </a:rPr>
            <a:t>円となっているが、各種災害復旧事業の</a:t>
          </a:r>
          <a:r>
            <a:rPr kumimoji="1" lang="ja-JP" altLang="en-US" sz="1100" b="0" i="0" baseline="0">
              <a:solidFill>
                <a:schemeClr val="dk1"/>
              </a:solidFill>
              <a:effectLst/>
              <a:latin typeface="+mn-lt"/>
              <a:ea typeface="+mn-ea"/>
              <a:cs typeface="+mn-cs"/>
            </a:rPr>
            <a:t>完了</a:t>
          </a:r>
          <a:r>
            <a:rPr kumimoji="1" lang="ja-JP" altLang="ja-JP" sz="1100" b="0" i="0" baseline="0">
              <a:solidFill>
                <a:schemeClr val="dk1"/>
              </a:solidFill>
              <a:effectLst/>
              <a:latin typeface="+mn-lt"/>
              <a:ea typeface="+mn-ea"/>
              <a:cs typeface="+mn-cs"/>
            </a:rPr>
            <a:t>によるものである</a:t>
          </a:r>
          <a:r>
            <a:rPr kumimoji="1" lang="ja-JP" altLang="en-US" sz="1100" b="0" i="0" baseline="0">
              <a:solidFill>
                <a:schemeClr val="dk1"/>
              </a:solidFill>
              <a:effectLst/>
              <a:latin typeface="+mn-lt"/>
              <a:ea typeface="+mn-ea"/>
              <a:cs typeface="+mn-cs"/>
            </a:rPr>
            <a:t>。</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700" b="0" i="0" baseline="0">
              <a:solidFill>
                <a:schemeClr val="dk1"/>
              </a:solidFill>
              <a:effectLst/>
              <a:latin typeface="+mn-lt"/>
              <a:ea typeface="+mn-ea"/>
              <a:cs typeface="+mn-cs"/>
            </a:rPr>
            <a:t>　財政調整基金</a:t>
          </a:r>
          <a:r>
            <a:rPr kumimoji="1" lang="ja-JP" altLang="en-US" sz="700" b="0" i="0" baseline="0">
              <a:solidFill>
                <a:schemeClr val="dk1"/>
              </a:solidFill>
              <a:effectLst/>
              <a:latin typeface="+mn-lt"/>
              <a:ea typeface="+mn-ea"/>
              <a:cs typeface="+mn-cs"/>
            </a:rPr>
            <a:t>残高</a:t>
          </a:r>
          <a:r>
            <a:rPr kumimoji="1" lang="ja-JP" altLang="ja-JP" sz="700" b="0" i="0" baseline="0">
              <a:solidFill>
                <a:schemeClr val="dk1"/>
              </a:solidFill>
              <a:effectLst/>
              <a:latin typeface="+mn-lt"/>
              <a:ea typeface="+mn-ea"/>
              <a:cs typeface="+mn-cs"/>
            </a:rPr>
            <a:t>は、適切な財源の確保と歳出の精査により取り崩しを回避し、</a:t>
          </a:r>
          <a:r>
            <a:rPr kumimoji="1" lang="en-US" altLang="ja-JP" sz="700" b="0" i="0" baseline="0">
              <a:solidFill>
                <a:schemeClr val="dk1"/>
              </a:solidFill>
              <a:effectLst/>
              <a:latin typeface="+mn-lt"/>
              <a:ea typeface="+mn-ea"/>
              <a:cs typeface="+mn-cs"/>
            </a:rPr>
            <a:t>H23</a:t>
          </a:r>
          <a:r>
            <a:rPr kumimoji="1" lang="ja-JP" altLang="ja-JP" sz="700" b="0" i="0" baseline="0">
              <a:solidFill>
                <a:schemeClr val="dk1"/>
              </a:solidFill>
              <a:effectLst/>
              <a:latin typeface="+mn-lt"/>
              <a:ea typeface="+mn-ea"/>
              <a:cs typeface="+mn-cs"/>
            </a:rPr>
            <a:t>年度から毎年度決算</a:t>
          </a:r>
          <a:r>
            <a:rPr kumimoji="1" lang="ja-JP" altLang="en-US" sz="700" b="0" i="0" baseline="0">
              <a:solidFill>
                <a:schemeClr val="dk1"/>
              </a:solidFill>
              <a:effectLst/>
              <a:latin typeface="+mn-lt"/>
              <a:ea typeface="+mn-ea"/>
              <a:cs typeface="+mn-cs"/>
            </a:rPr>
            <a:t>剰余金</a:t>
          </a:r>
          <a:r>
            <a:rPr kumimoji="1" lang="ja-JP" altLang="ja-JP" sz="700" b="0" i="0" baseline="0">
              <a:solidFill>
                <a:schemeClr val="dk1"/>
              </a:solidFill>
              <a:effectLst/>
              <a:latin typeface="+mn-lt"/>
              <a:ea typeface="+mn-ea"/>
              <a:cs typeface="+mn-cs"/>
            </a:rPr>
            <a:t>の積立により増加してきたが、</a:t>
          </a:r>
          <a:r>
            <a:rPr kumimoji="1" lang="en-US" altLang="ja-JP" sz="700" b="0" i="0" baseline="0">
              <a:solidFill>
                <a:schemeClr val="dk1"/>
              </a:solidFill>
              <a:effectLst/>
              <a:latin typeface="+mn-lt"/>
              <a:ea typeface="+mn-ea"/>
              <a:cs typeface="+mn-cs"/>
            </a:rPr>
            <a:t>H30</a:t>
          </a:r>
          <a:r>
            <a:rPr kumimoji="1" lang="ja-JP" altLang="ja-JP" sz="700" b="0" i="0" baseline="0">
              <a:solidFill>
                <a:schemeClr val="dk1"/>
              </a:solidFill>
              <a:effectLst/>
              <a:latin typeface="+mn-lt"/>
              <a:ea typeface="+mn-ea"/>
              <a:cs typeface="+mn-cs"/>
            </a:rPr>
            <a:t>年度から</a:t>
          </a:r>
          <a:r>
            <a:rPr kumimoji="1" lang="en-US" altLang="ja-JP" sz="700" b="0" i="0" baseline="0">
              <a:solidFill>
                <a:schemeClr val="dk1"/>
              </a:solidFill>
              <a:effectLst/>
              <a:latin typeface="+mn-lt"/>
              <a:ea typeface="+mn-ea"/>
              <a:cs typeface="+mn-cs"/>
            </a:rPr>
            <a:t>R2</a:t>
          </a:r>
          <a:r>
            <a:rPr kumimoji="1" lang="ja-JP" altLang="ja-JP" sz="700" b="0" i="0" baseline="0">
              <a:solidFill>
                <a:schemeClr val="dk1"/>
              </a:solidFill>
              <a:effectLst/>
              <a:latin typeface="+mn-lt"/>
              <a:ea typeface="+mn-ea"/>
              <a:cs typeface="+mn-cs"/>
            </a:rPr>
            <a:t>年度は平泉スマート</a:t>
          </a:r>
          <a:r>
            <a:rPr kumimoji="1" lang="en-US" altLang="ja-JP" sz="700" b="0" i="0" baseline="0">
              <a:solidFill>
                <a:schemeClr val="dk1"/>
              </a:solidFill>
              <a:effectLst/>
              <a:latin typeface="+mn-lt"/>
              <a:ea typeface="+mn-ea"/>
              <a:cs typeface="+mn-cs"/>
            </a:rPr>
            <a:t>IC</a:t>
          </a:r>
          <a:r>
            <a:rPr kumimoji="1" lang="ja-JP" altLang="ja-JP" sz="700" b="0" i="0" baseline="0">
              <a:solidFill>
                <a:schemeClr val="dk1"/>
              </a:solidFill>
              <a:effectLst/>
              <a:latin typeface="+mn-lt"/>
              <a:ea typeface="+mn-ea"/>
              <a:cs typeface="+mn-cs"/>
            </a:rPr>
            <a:t>整備事業及び関連道路改良事業等の大型事業の本格化に対応するため基金の取り崩しを行ったことで比率は減少、</a:t>
          </a:r>
          <a:r>
            <a:rPr kumimoji="1" lang="en-US" altLang="ja-JP" sz="700" b="0" i="0" baseline="0">
              <a:solidFill>
                <a:schemeClr val="dk1"/>
              </a:solidFill>
              <a:effectLst/>
              <a:latin typeface="+mn-lt"/>
              <a:ea typeface="+mn-ea"/>
              <a:cs typeface="+mn-cs"/>
            </a:rPr>
            <a:t>R3</a:t>
          </a:r>
          <a:r>
            <a:rPr kumimoji="1" lang="ja-JP" altLang="ja-JP" sz="700" b="0" i="0" baseline="0">
              <a:solidFill>
                <a:schemeClr val="dk1"/>
              </a:solidFill>
              <a:effectLst/>
              <a:latin typeface="+mn-lt"/>
              <a:ea typeface="+mn-ea"/>
              <a:cs typeface="+mn-cs"/>
            </a:rPr>
            <a:t>年度は取り崩しを回避し</a:t>
          </a:r>
          <a:r>
            <a:rPr kumimoji="1" lang="ja-JP" altLang="en-US" sz="700" b="0" i="0" baseline="0">
              <a:solidFill>
                <a:schemeClr val="dk1"/>
              </a:solidFill>
              <a:effectLst/>
              <a:latin typeface="+mn-lt"/>
              <a:ea typeface="+mn-ea"/>
              <a:cs typeface="+mn-cs"/>
            </a:rPr>
            <a:t>積立てを行ったものの</a:t>
          </a:r>
          <a:r>
            <a:rPr kumimoji="1" lang="ja-JP" altLang="ja-JP" sz="700" b="0" i="0" baseline="0">
              <a:solidFill>
                <a:schemeClr val="dk1"/>
              </a:solidFill>
              <a:effectLst/>
              <a:latin typeface="+mn-lt"/>
              <a:ea typeface="+mn-ea"/>
              <a:cs typeface="+mn-cs"/>
            </a:rPr>
            <a:t>比率は</a:t>
          </a:r>
          <a:r>
            <a:rPr kumimoji="1" lang="ja-JP" altLang="en-US" sz="700" b="0" i="0" baseline="0">
              <a:solidFill>
                <a:schemeClr val="dk1"/>
              </a:solidFill>
              <a:effectLst/>
              <a:latin typeface="+mn-lt"/>
              <a:ea typeface="+mn-ea"/>
              <a:cs typeface="+mn-cs"/>
            </a:rPr>
            <a:t>減少</a:t>
          </a:r>
          <a:r>
            <a:rPr kumimoji="1" lang="ja-JP" altLang="ja-JP" sz="700" b="0" i="0" baseline="0">
              <a:solidFill>
                <a:schemeClr val="dk1"/>
              </a:solidFill>
              <a:effectLst/>
              <a:latin typeface="+mn-lt"/>
              <a:ea typeface="+mn-ea"/>
              <a:cs typeface="+mn-cs"/>
            </a:rPr>
            <a:t>、</a:t>
          </a:r>
          <a:r>
            <a:rPr kumimoji="1" lang="en-US" altLang="ja-JP" sz="700" b="0" i="0" baseline="0">
              <a:solidFill>
                <a:schemeClr val="dk1"/>
              </a:solidFill>
              <a:effectLst/>
              <a:latin typeface="+mn-lt"/>
              <a:ea typeface="+mn-ea"/>
              <a:cs typeface="+mn-cs"/>
            </a:rPr>
            <a:t>R4</a:t>
          </a:r>
          <a:r>
            <a:rPr kumimoji="1" lang="ja-JP" altLang="ja-JP" sz="700" b="0" i="0" baseline="0">
              <a:solidFill>
                <a:schemeClr val="dk1"/>
              </a:solidFill>
              <a:effectLst/>
              <a:latin typeface="+mn-lt"/>
              <a:ea typeface="+mn-ea"/>
              <a:cs typeface="+mn-cs"/>
            </a:rPr>
            <a:t>年度は</a:t>
          </a:r>
          <a:r>
            <a:rPr kumimoji="1" lang="ja-JP" altLang="ja-JP" sz="700">
              <a:solidFill>
                <a:schemeClr val="dk1"/>
              </a:solidFill>
              <a:effectLst/>
              <a:latin typeface="+mn-lt"/>
              <a:ea typeface="+mn-ea"/>
              <a:cs typeface="+mn-cs"/>
            </a:rPr>
            <a:t>町道整備</a:t>
          </a:r>
          <a:r>
            <a:rPr kumimoji="1" lang="ja-JP" altLang="ja-JP" sz="700" b="0" i="0" baseline="0">
              <a:solidFill>
                <a:schemeClr val="dk1"/>
              </a:solidFill>
              <a:effectLst/>
              <a:latin typeface="+mn-lt"/>
              <a:ea typeface="+mn-ea"/>
              <a:cs typeface="+mn-cs"/>
            </a:rPr>
            <a:t>事業等の各種事業の一般財源分に充てるため基金の取り崩しを行ったが、普通交付税についても交付税措置対応起債償還額の減により減少したため、比率は上昇した。</a:t>
          </a:r>
          <a:r>
            <a:rPr kumimoji="1" lang="en-US" altLang="ja-JP" sz="700" b="0" i="0" baseline="0">
              <a:solidFill>
                <a:schemeClr val="dk1"/>
              </a:solidFill>
              <a:effectLst/>
              <a:latin typeface="+mn-lt"/>
              <a:ea typeface="+mn-ea"/>
              <a:cs typeface="+mn-cs"/>
            </a:rPr>
            <a:t>R5</a:t>
          </a:r>
          <a:r>
            <a:rPr kumimoji="1" lang="ja-JP" altLang="ja-JP" sz="700" b="0" i="0" baseline="0">
              <a:solidFill>
                <a:schemeClr val="dk1"/>
              </a:solidFill>
              <a:effectLst/>
              <a:latin typeface="+mn-lt"/>
              <a:ea typeface="+mn-ea"/>
              <a:cs typeface="+mn-cs"/>
            </a:rPr>
            <a:t>年度は、</a:t>
          </a:r>
          <a:r>
            <a:rPr kumimoji="1" lang="ja-JP" altLang="ja-JP" sz="700">
              <a:solidFill>
                <a:schemeClr val="dk1"/>
              </a:solidFill>
              <a:effectLst/>
              <a:latin typeface="+mn-lt"/>
              <a:ea typeface="+mn-ea"/>
              <a:cs typeface="+mn-cs"/>
            </a:rPr>
            <a:t>町道整備</a:t>
          </a:r>
          <a:r>
            <a:rPr kumimoji="1" lang="ja-JP" altLang="ja-JP" sz="700" b="0" i="0" baseline="0">
              <a:solidFill>
                <a:schemeClr val="dk1"/>
              </a:solidFill>
              <a:effectLst/>
              <a:latin typeface="+mn-lt"/>
              <a:ea typeface="+mn-ea"/>
              <a:cs typeface="+mn-cs"/>
            </a:rPr>
            <a:t>事業等の各種事業の一般財源分に充てるため基金の取り崩しを行ったが、標準税収入額等及び普通交付税額が増となったことにより標準財政規模が拡大したため、対前年度比</a:t>
          </a:r>
          <a:r>
            <a:rPr kumimoji="1" lang="en-US" altLang="ja-JP" sz="700" b="0" i="0" baseline="0">
              <a:solidFill>
                <a:schemeClr val="dk1"/>
              </a:solidFill>
              <a:effectLst/>
              <a:latin typeface="+mn-lt"/>
              <a:ea typeface="+mn-ea"/>
              <a:cs typeface="+mn-cs"/>
            </a:rPr>
            <a:t>2.05</a:t>
          </a:r>
          <a:r>
            <a:rPr kumimoji="1" lang="ja-JP" altLang="ja-JP" sz="700" b="0" i="0" baseline="0">
              <a:solidFill>
                <a:schemeClr val="dk1"/>
              </a:solidFill>
              <a:effectLst/>
              <a:latin typeface="+mn-lt"/>
              <a:ea typeface="+mn-ea"/>
              <a:cs typeface="+mn-cs"/>
            </a:rPr>
            <a:t>ポイント減の</a:t>
          </a:r>
          <a:r>
            <a:rPr kumimoji="1" lang="en-US" altLang="ja-JP" sz="700" b="0" i="0" baseline="0">
              <a:solidFill>
                <a:schemeClr val="dk1"/>
              </a:solidFill>
              <a:effectLst/>
              <a:latin typeface="+mn-lt"/>
              <a:ea typeface="+mn-ea"/>
              <a:cs typeface="+mn-cs"/>
            </a:rPr>
            <a:t>36.04</a:t>
          </a:r>
          <a:r>
            <a:rPr kumimoji="1" lang="ja-JP" altLang="ja-JP" sz="700" b="0" i="0" baseline="0">
              <a:solidFill>
                <a:schemeClr val="dk1"/>
              </a:solidFill>
              <a:effectLst/>
              <a:latin typeface="+mn-lt"/>
              <a:ea typeface="+mn-ea"/>
              <a:cs typeface="+mn-cs"/>
            </a:rPr>
            <a:t>％と</a:t>
          </a:r>
          <a:r>
            <a:rPr kumimoji="1" lang="ja-JP" altLang="en-US" sz="700" b="0" i="0" baseline="0">
              <a:solidFill>
                <a:schemeClr val="dk1"/>
              </a:solidFill>
              <a:effectLst/>
              <a:latin typeface="+mn-lt"/>
              <a:ea typeface="+mn-ea"/>
              <a:cs typeface="+mn-cs"/>
            </a:rPr>
            <a:t>なった。</a:t>
          </a:r>
          <a:r>
            <a:rPr kumimoji="1" lang="en-US" altLang="ja-JP" sz="700" b="0" i="0" baseline="0">
              <a:solidFill>
                <a:schemeClr val="dk1"/>
              </a:solidFill>
              <a:effectLst/>
              <a:latin typeface="+mn-lt"/>
              <a:ea typeface="+mn-ea"/>
              <a:cs typeface="+mn-cs"/>
            </a:rPr>
            <a:t>R6</a:t>
          </a:r>
          <a:r>
            <a:rPr kumimoji="1" lang="ja-JP" altLang="en-US" sz="700" b="0" i="0" baseline="0">
              <a:solidFill>
                <a:schemeClr val="dk1"/>
              </a:solidFill>
              <a:effectLst/>
              <a:latin typeface="+mn-lt"/>
              <a:ea typeface="+mn-ea"/>
              <a:cs typeface="+mn-cs"/>
            </a:rPr>
            <a:t>年度も</a:t>
          </a:r>
          <a:r>
            <a:rPr kumimoji="1" lang="en-US" altLang="ja-JP" sz="700" b="0" i="0" baseline="0">
              <a:solidFill>
                <a:schemeClr val="dk1"/>
              </a:solidFill>
              <a:effectLst/>
              <a:latin typeface="+mn-lt"/>
              <a:ea typeface="+mn-ea"/>
              <a:cs typeface="+mn-cs"/>
            </a:rPr>
            <a:t>R5</a:t>
          </a:r>
          <a:r>
            <a:rPr kumimoji="1" lang="ja-JP" altLang="en-US" sz="700" b="0" i="0" baseline="0">
              <a:solidFill>
                <a:schemeClr val="dk1"/>
              </a:solidFill>
              <a:effectLst/>
              <a:latin typeface="+mn-lt"/>
              <a:ea typeface="+mn-ea"/>
              <a:cs typeface="+mn-cs"/>
            </a:rPr>
            <a:t>年度と同様な</a:t>
          </a:r>
          <a:r>
            <a:rPr kumimoji="1" lang="ja-JP" altLang="ja-JP" sz="700" b="0" i="0" baseline="0">
              <a:solidFill>
                <a:schemeClr val="dk1"/>
              </a:solidFill>
              <a:effectLst/>
              <a:latin typeface="+mn-lt"/>
              <a:ea typeface="+mn-ea"/>
              <a:cs typeface="+mn-cs"/>
            </a:rPr>
            <a:t>取崩しを行ったが</a:t>
          </a:r>
          <a:r>
            <a:rPr kumimoji="1" lang="ja-JP" altLang="en-US" sz="700" b="0" i="0" baseline="0">
              <a:solidFill>
                <a:schemeClr val="dk1"/>
              </a:solidFill>
              <a:effectLst/>
              <a:latin typeface="+mn-lt"/>
              <a:ea typeface="+mn-ea"/>
              <a:cs typeface="+mn-cs"/>
            </a:rPr>
            <a:t>、ふるさと応援寄附基金等の活用により取崩しが圧縮されたこと及び</a:t>
          </a:r>
          <a:r>
            <a:rPr kumimoji="1" lang="ja-JP" altLang="ja-JP" sz="700" b="0" i="0" baseline="0">
              <a:solidFill>
                <a:schemeClr val="dk1"/>
              </a:solidFill>
              <a:effectLst/>
              <a:latin typeface="+mn-lt"/>
              <a:ea typeface="+mn-ea"/>
              <a:cs typeface="+mn-cs"/>
            </a:rPr>
            <a:t>標準税収入額等及び普通交付税額</a:t>
          </a:r>
          <a:r>
            <a:rPr kumimoji="1" lang="ja-JP" altLang="en-US" sz="700" b="0" i="0" baseline="0">
              <a:solidFill>
                <a:schemeClr val="dk1"/>
              </a:solidFill>
              <a:effectLst/>
              <a:latin typeface="+mn-lt"/>
              <a:ea typeface="+mn-ea"/>
              <a:cs typeface="+mn-cs"/>
            </a:rPr>
            <a:t>の</a:t>
          </a:r>
          <a:r>
            <a:rPr kumimoji="1" lang="ja-JP" altLang="ja-JP" sz="700" b="0" i="0" baseline="0">
              <a:solidFill>
                <a:schemeClr val="dk1"/>
              </a:solidFill>
              <a:effectLst/>
              <a:latin typeface="+mn-lt"/>
              <a:ea typeface="+mn-ea"/>
              <a:cs typeface="+mn-cs"/>
            </a:rPr>
            <a:t>増により標準財政規模が拡大したため、対前年度比</a:t>
          </a:r>
          <a:r>
            <a:rPr kumimoji="1" lang="en-US" altLang="ja-JP" sz="700" b="0" i="0" baseline="0">
              <a:solidFill>
                <a:schemeClr val="dk1"/>
              </a:solidFill>
              <a:effectLst/>
              <a:latin typeface="+mn-lt"/>
              <a:ea typeface="+mn-ea"/>
              <a:cs typeface="+mn-cs"/>
            </a:rPr>
            <a:t>1.38</a:t>
          </a:r>
          <a:r>
            <a:rPr kumimoji="1" lang="ja-JP" altLang="ja-JP" sz="700" b="0" i="0" baseline="0">
              <a:solidFill>
                <a:schemeClr val="dk1"/>
              </a:solidFill>
              <a:effectLst/>
              <a:latin typeface="+mn-lt"/>
              <a:ea typeface="+mn-ea"/>
              <a:cs typeface="+mn-cs"/>
            </a:rPr>
            <a:t>ポイント減の</a:t>
          </a:r>
          <a:r>
            <a:rPr kumimoji="1" lang="en-US" altLang="ja-JP" sz="700" b="0" i="0" baseline="0">
              <a:solidFill>
                <a:schemeClr val="dk1"/>
              </a:solidFill>
              <a:effectLst/>
              <a:latin typeface="+mn-lt"/>
              <a:ea typeface="+mn-ea"/>
              <a:cs typeface="+mn-cs"/>
            </a:rPr>
            <a:t>34.66</a:t>
          </a:r>
          <a:r>
            <a:rPr kumimoji="1" lang="ja-JP" altLang="ja-JP" sz="700" b="0" i="0" baseline="0">
              <a:solidFill>
                <a:schemeClr val="dk1"/>
              </a:solidFill>
              <a:effectLst/>
              <a:latin typeface="+mn-lt"/>
              <a:ea typeface="+mn-ea"/>
              <a:cs typeface="+mn-cs"/>
            </a:rPr>
            <a:t>％となっ</a:t>
          </a:r>
          <a:r>
            <a:rPr kumimoji="1" lang="ja-JP" altLang="en-US" sz="700" b="0" i="0" baseline="0">
              <a:solidFill>
                <a:schemeClr val="dk1"/>
              </a:solidFill>
              <a:effectLst/>
              <a:latin typeface="+mn-lt"/>
              <a:ea typeface="+mn-ea"/>
              <a:cs typeface="+mn-cs"/>
            </a:rPr>
            <a:t>た</a:t>
          </a:r>
          <a:r>
            <a:rPr kumimoji="1" lang="ja-JP" altLang="ja-JP" sz="700" b="0" i="0" baseline="0">
              <a:solidFill>
                <a:schemeClr val="dk1"/>
              </a:solidFill>
              <a:effectLst/>
              <a:latin typeface="+mn-lt"/>
              <a:ea typeface="+mn-ea"/>
              <a:cs typeface="+mn-cs"/>
            </a:rPr>
            <a:t>。</a:t>
          </a:r>
          <a:endParaRPr lang="ja-JP" altLang="ja-JP" sz="700">
            <a:effectLst/>
          </a:endParaRPr>
        </a:p>
        <a:p>
          <a:pPr eaLnBrk="1" fontAlgn="auto" latinLnBrk="0" hangingPunct="1"/>
          <a:r>
            <a:rPr kumimoji="1" lang="ja-JP" altLang="ja-JP" sz="700" b="0" i="0" baseline="0">
              <a:solidFill>
                <a:schemeClr val="dk1"/>
              </a:solidFill>
              <a:effectLst/>
              <a:latin typeface="+mn-lt"/>
              <a:ea typeface="+mn-ea"/>
              <a:cs typeface="+mn-cs"/>
            </a:rPr>
            <a:t>　実質収支額は、対前年度比</a:t>
          </a:r>
          <a:r>
            <a:rPr kumimoji="1" lang="en-US" altLang="ja-JP" sz="700" b="0" i="0" baseline="0">
              <a:solidFill>
                <a:schemeClr val="dk1"/>
              </a:solidFill>
              <a:effectLst/>
              <a:latin typeface="+mn-lt"/>
              <a:ea typeface="+mn-ea"/>
              <a:cs typeface="+mn-cs"/>
            </a:rPr>
            <a:t>0.62</a:t>
          </a:r>
          <a:r>
            <a:rPr kumimoji="1" lang="ja-JP" altLang="ja-JP" sz="700" b="0" i="0" baseline="0">
              <a:solidFill>
                <a:schemeClr val="dk1"/>
              </a:solidFill>
              <a:effectLst/>
              <a:latin typeface="+mn-lt"/>
              <a:ea typeface="+mn-ea"/>
              <a:cs typeface="+mn-cs"/>
            </a:rPr>
            <a:t>ポイント増の</a:t>
          </a:r>
          <a:r>
            <a:rPr kumimoji="1" lang="en-US" altLang="ja-JP" sz="700" b="0" i="0" baseline="0">
              <a:solidFill>
                <a:schemeClr val="dk1"/>
              </a:solidFill>
              <a:effectLst/>
              <a:latin typeface="+mn-lt"/>
              <a:ea typeface="+mn-ea"/>
              <a:cs typeface="+mn-cs"/>
            </a:rPr>
            <a:t>5.90</a:t>
          </a:r>
          <a:r>
            <a:rPr kumimoji="1" lang="ja-JP" altLang="ja-JP" sz="700" b="0" i="0" baseline="0">
              <a:solidFill>
                <a:schemeClr val="dk1"/>
              </a:solidFill>
              <a:effectLst/>
              <a:latin typeface="+mn-lt"/>
              <a:ea typeface="+mn-ea"/>
              <a:cs typeface="+mn-cs"/>
            </a:rPr>
            <a:t>％であり、適正範囲（</a:t>
          </a:r>
          <a:r>
            <a:rPr kumimoji="1" lang="en-US" altLang="ja-JP" sz="700" b="0" i="0" baseline="0">
              <a:solidFill>
                <a:schemeClr val="dk1"/>
              </a:solidFill>
              <a:effectLst/>
              <a:latin typeface="+mn-lt"/>
              <a:ea typeface="+mn-ea"/>
              <a:cs typeface="+mn-cs"/>
            </a:rPr>
            <a:t>3</a:t>
          </a:r>
          <a:r>
            <a:rPr kumimoji="1" lang="ja-JP" altLang="ja-JP" sz="700" b="0" i="0" baseline="0">
              <a:solidFill>
                <a:schemeClr val="dk1"/>
              </a:solidFill>
              <a:effectLst/>
              <a:latin typeface="+mn-lt"/>
              <a:ea typeface="+mn-ea"/>
              <a:cs typeface="+mn-cs"/>
            </a:rPr>
            <a:t>～</a:t>
          </a:r>
          <a:r>
            <a:rPr kumimoji="1" lang="en-US" altLang="ja-JP" sz="700" b="0" i="0" baseline="0">
              <a:solidFill>
                <a:schemeClr val="dk1"/>
              </a:solidFill>
              <a:effectLst/>
              <a:latin typeface="+mn-lt"/>
              <a:ea typeface="+mn-ea"/>
              <a:cs typeface="+mn-cs"/>
            </a:rPr>
            <a:t>5</a:t>
          </a:r>
          <a:r>
            <a:rPr kumimoji="1" lang="ja-JP" altLang="ja-JP" sz="700" b="0" i="0" baseline="0">
              <a:solidFill>
                <a:schemeClr val="dk1"/>
              </a:solidFill>
              <a:effectLst/>
              <a:latin typeface="+mn-lt"/>
              <a:ea typeface="+mn-ea"/>
              <a:cs typeface="+mn-cs"/>
            </a:rPr>
            <a:t>％）で概ね推移している。</a:t>
          </a:r>
          <a:endParaRPr lang="ja-JP" altLang="ja-JP" sz="700">
            <a:effectLst/>
          </a:endParaRPr>
        </a:p>
        <a:p>
          <a:pPr eaLnBrk="1" fontAlgn="auto" latinLnBrk="0" hangingPunct="1"/>
          <a:r>
            <a:rPr kumimoji="1" lang="ja-JP" altLang="ja-JP" sz="700" b="0" i="0" baseline="0">
              <a:solidFill>
                <a:schemeClr val="dk1"/>
              </a:solidFill>
              <a:effectLst/>
              <a:latin typeface="+mn-lt"/>
              <a:ea typeface="+mn-ea"/>
              <a:cs typeface="+mn-cs"/>
            </a:rPr>
            <a:t>　実質単年度収支は、対前年度比</a:t>
          </a:r>
          <a:r>
            <a:rPr kumimoji="1" lang="en-US" altLang="ja-JP" sz="700" b="0" i="0" baseline="0">
              <a:solidFill>
                <a:schemeClr val="dk1"/>
              </a:solidFill>
              <a:effectLst/>
              <a:latin typeface="+mn-lt"/>
              <a:ea typeface="+mn-ea"/>
              <a:cs typeface="+mn-cs"/>
            </a:rPr>
            <a:t>0.29</a:t>
          </a:r>
          <a:r>
            <a:rPr kumimoji="1" lang="ja-JP" altLang="ja-JP" sz="700" b="0" i="0" baseline="0">
              <a:solidFill>
                <a:schemeClr val="dk1"/>
              </a:solidFill>
              <a:effectLst/>
              <a:latin typeface="+mn-lt"/>
              <a:ea typeface="+mn-ea"/>
              <a:cs typeface="+mn-cs"/>
            </a:rPr>
            <a:t>ポイント</a:t>
          </a:r>
          <a:r>
            <a:rPr kumimoji="1" lang="ja-JP" altLang="en-US" sz="700" b="0" i="0" baseline="0">
              <a:solidFill>
                <a:schemeClr val="dk1"/>
              </a:solidFill>
              <a:effectLst/>
              <a:latin typeface="+mn-lt"/>
              <a:ea typeface="+mn-ea"/>
              <a:cs typeface="+mn-cs"/>
            </a:rPr>
            <a:t>増</a:t>
          </a:r>
          <a:r>
            <a:rPr kumimoji="1" lang="ja-JP" altLang="ja-JP" sz="700" b="0" i="0" baseline="0">
              <a:solidFill>
                <a:schemeClr val="dk1"/>
              </a:solidFill>
              <a:effectLst/>
              <a:latin typeface="+mn-lt"/>
              <a:ea typeface="+mn-ea"/>
              <a:cs typeface="+mn-cs"/>
            </a:rPr>
            <a:t>の▲</a:t>
          </a:r>
          <a:r>
            <a:rPr kumimoji="1" lang="en-US" altLang="ja-JP" sz="700" b="0" i="0" baseline="0">
              <a:solidFill>
                <a:schemeClr val="dk1"/>
              </a:solidFill>
              <a:effectLst/>
              <a:latin typeface="+mn-lt"/>
              <a:ea typeface="+mn-ea"/>
              <a:cs typeface="+mn-cs"/>
            </a:rPr>
            <a:t>1.26</a:t>
          </a:r>
          <a:r>
            <a:rPr kumimoji="1" lang="ja-JP" altLang="ja-JP" sz="700" b="0" i="0" baseline="0">
              <a:solidFill>
                <a:schemeClr val="dk1"/>
              </a:solidFill>
              <a:effectLst/>
              <a:latin typeface="+mn-lt"/>
              <a:ea typeface="+mn-ea"/>
              <a:cs typeface="+mn-cs"/>
            </a:rPr>
            <a:t>％</a:t>
          </a:r>
          <a:r>
            <a:rPr kumimoji="1" lang="ja-JP" altLang="en-US" sz="700" b="0" i="0" baseline="0">
              <a:solidFill>
                <a:schemeClr val="dk1"/>
              </a:solidFill>
              <a:effectLst/>
              <a:latin typeface="+mn-lt"/>
              <a:ea typeface="+mn-ea"/>
              <a:cs typeface="+mn-cs"/>
            </a:rPr>
            <a:t>であり、全体事業の財源調整分の取り崩しが圧縮されたため</a:t>
          </a:r>
          <a:r>
            <a:rPr kumimoji="1" lang="ja-JP" altLang="ja-JP" sz="700" b="0" i="0" baseline="0">
              <a:solidFill>
                <a:schemeClr val="dk1"/>
              </a:solidFill>
              <a:effectLst/>
              <a:latin typeface="+mn-lt"/>
              <a:ea typeface="+mn-ea"/>
              <a:cs typeface="+mn-cs"/>
            </a:rPr>
            <a:t>である。</a:t>
          </a:r>
          <a:endParaRPr lang="ja-JP" altLang="ja-JP" sz="7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900" b="0" i="0" baseline="0">
              <a:solidFill>
                <a:schemeClr val="dk1"/>
              </a:solidFill>
              <a:effectLst/>
              <a:latin typeface="+mn-lt"/>
              <a:ea typeface="+mn-ea"/>
              <a:cs typeface="+mn-cs"/>
            </a:rPr>
            <a:t>○国民健康保険特別会計・・・</a:t>
          </a:r>
          <a:r>
            <a:rPr lang="en-US" altLang="ja-JP" sz="900" b="0" i="0" baseline="0">
              <a:solidFill>
                <a:schemeClr val="dk1"/>
              </a:solidFill>
              <a:effectLst/>
              <a:latin typeface="+mn-lt"/>
              <a:ea typeface="+mn-ea"/>
              <a:cs typeface="+mn-cs"/>
            </a:rPr>
            <a:t>H25</a:t>
          </a:r>
          <a:r>
            <a:rPr lang="ja-JP" altLang="ja-JP" sz="900" b="0" i="0" baseline="0">
              <a:solidFill>
                <a:schemeClr val="dk1"/>
              </a:solidFill>
              <a:effectLst/>
              <a:latin typeface="+mn-lt"/>
              <a:ea typeface="+mn-ea"/>
              <a:cs typeface="+mn-cs"/>
            </a:rPr>
            <a:t>年度に国保税の改定を行い、</a:t>
          </a:r>
          <a:r>
            <a:rPr lang="en-US" altLang="ja-JP" sz="900" b="0" i="0" baseline="0">
              <a:solidFill>
                <a:schemeClr val="dk1"/>
              </a:solidFill>
              <a:effectLst/>
              <a:latin typeface="+mn-lt"/>
              <a:ea typeface="+mn-ea"/>
              <a:cs typeface="+mn-cs"/>
            </a:rPr>
            <a:t>H29</a:t>
          </a:r>
          <a:r>
            <a:rPr lang="ja-JP" altLang="ja-JP" sz="900" b="0" i="0" baseline="0">
              <a:solidFill>
                <a:schemeClr val="dk1"/>
              </a:solidFill>
              <a:effectLst/>
              <a:latin typeface="+mn-lt"/>
              <a:ea typeface="+mn-ea"/>
              <a:cs typeface="+mn-cs"/>
            </a:rPr>
            <a:t>年度では</a:t>
          </a:r>
          <a:r>
            <a:rPr lang="en-US" altLang="ja-JP" sz="900" b="0" i="0" baseline="0">
              <a:solidFill>
                <a:schemeClr val="dk1"/>
              </a:solidFill>
              <a:effectLst/>
              <a:latin typeface="+mn-lt"/>
              <a:ea typeface="+mn-ea"/>
              <a:cs typeface="+mn-cs"/>
            </a:rPr>
            <a:t>3.65</a:t>
          </a:r>
          <a:r>
            <a:rPr lang="ja-JP" altLang="ja-JP" sz="900" b="0" i="0" baseline="0">
              <a:solidFill>
                <a:schemeClr val="dk1"/>
              </a:solidFill>
              <a:effectLst/>
              <a:latin typeface="+mn-lt"/>
              <a:ea typeface="+mn-ea"/>
              <a:cs typeface="+mn-cs"/>
            </a:rPr>
            <a:t>％まで上昇し、</a:t>
          </a:r>
          <a:r>
            <a:rPr lang="en-US" altLang="ja-JP" sz="900" b="0" i="0" baseline="0">
              <a:solidFill>
                <a:schemeClr val="dk1"/>
              </a:solidFill>
              <a:effectLst/>
              <a:latin typeface="+mn-lt"/>
              <a:ea typeface="+mn-ea"/>
              <a:cs typeface="+mn-cs"/>
            </a:rPr>
            <a:t>H30</a:t>
          </a:r>
          <a:r>
            <a:rPr lang="ja-JP" altLang="ja-JP" sz="900" b="0" i="0" baseline="0">
              <a:solidFill>
                <a:schemeClr val="dk1"/>
              </a:solidFill>
              <a:effectLst/>
              <a:latin typeface="+mn-lt"/>
              <a:ea typeface="+mn-ea"/>
              <a:cs typeface="+mn-cs"/>
            </a:rPr>
            <a:t>年度は前期高齢者交付金の廃止等により</a:t>
          </a:r>
          <a:r>
            <a:rPr lang="en-US" altLang="ja-JP" sz="900" b="0" i="0" baseline="0">
              <a:solidFill>
                <a:schemeClr val="dk1"/>
              </a:solidFill>
              <a:effectLst/>
              <a:latin typeface="+mn-lt"/>
              <a:ea typeface="+mn-ea"/>
              <a:cs typeface="+mn-cs"/>
            </a:rPr>
            <a:t>2.44</a:t>
          </a:r>
          <a:r>
            <a:rPr lang="ja-JP" altLang="ja-JP" sz="900" b="0" i="0" baseline="0">
              <a:solidFill>
                <a:schemeClr val="dk1"/>
              </a:solidFill>
              <a:effectLst/>
              <a:latin typeface="+mn-lt"/>
              <a:ea typeface="+mn-ea"/>
              <a:cs typeface="+mn-cs"/>
            </a:rPr>
            <a:t>％に減少、</a:t>
          </a:r>
          <a:r>
            <a:rPr lang="en-US" altLang="ja-JP" sz="900" b="0" i="0" baseline="0">
              <a:solidFill>
                <a:schemeClr val="dk1"/>
              </a:solidFill>
              <a:effectLst/>
              <a:latin typeface="+mn-lt"/>
              <a:ea typeface="+mn-ea"/>
              <a:cs typeface="+mn-cs"/>
            </a:rPr>
            <a:t>R5</a:t>
          </a:r>
          <a:r>
            <a:rPr kumimoji="1" lang="ja-JP" altLang="ja-JP" sz="900" b="0" i="0" baseline="0">
              <a:solidFill>
                <a:schemeClr val="dk1"/>
              </a:solidFill>
              <a:effectLst/>
              <a:latin typeface="+mn-lt"/>
              <a:ea typeface="+mn-ea"/>
              <a:cs typeface="+mn-cs"/>
            </a:rPr>
            <a:t>年度は</a:t>
          </a:r>
          <a:r>
            <a:rPr lang="ja-JP" altLang="ja-JP" sz="900" b="0" i="0" baseline="0">
              <a:solidFill>
                <a:schemeClr val="dk1"/>
              </a:solidFill>
              <a:effectLst/>
              <a:latin typeface="+mn-lt"/>
              <a:ea typeface="+mn-ea"/>
              <a:cs typeface="+mn-cs"/>
            </a:rPr>
            <a:t>△</a:t>
          </a:r>
          <a:r>
            <a:rPr lang="en-US" altLang="ja-JP" sz="900" b="0" i="0" baseline="0">
              <a:solidFill>
                <a:schemeClr val="dk1"/>
              </a:solidFill>
              <a:effectLst/>
              <a:latin typeface="+mn-lt"/>
              <a:ea typeface="+mn-ea"/>
              <a:cs typeface="+mn-cs"/>
            </a:rPr>
            <a:t>0.25%</a:t>
          </a:r>
          <a:r>
            <a:rPr lang="ja-JP" altLang="ja-JP" sz="900" b="0" i="0" baseline="0">
              <a:solidFill>
                <a:schemeClr val="dk1"/>
              </a:solidFill>
              <a:effectLst/>
              <a:latin typeface="+mn-lt"/>
              <a:ea typeface="+mn-ea"/>
              <a:cs typeface="+mn-cs"/>
            </a:rPr>
            <a:t>と赤字になり翌年度からの繰上充用金で補てんし</a:t>
          </a:r>
          <a:r>
            <a:rPr lang="ja-JP" altLang="en-US" sz="900" b="0" i="0" baseline="0">
              <a:solidFill>
                <a:schemeClr val="dk1"/>
              </a:solidFill>
              <a:effectLst/>
              <a:latin typeface="+mn-lt"/>
              <a:ea typeface="+mn-ea"/>
              <a:cs typeface="+mn-cs"/>
            </a:rPr>
            <a:t>たが、</a:t>
          </a:r>
          <a:r>
            <a:rPr lang="en-US" altLang="ja-JP" sz="900" b="0" i="0" baseline="0">
              <a:solidFill>
                <a:schemeClr val="dk1"/>
              </a:solidFill>
              <a:effectLst/>
              <a:latin typeface="+mn-lt"/>
              <a:ea typeface="+mn-ea"/>
              <a:cs typeface="+mn-cs"/>
            </a:rPr>
            <a:t>R6</a:t>
          </a:r>
          <a:r>
            <a:rPr lang="ja-JP" altLang="en-US" sz="900" b="0" i="0" baseline="0">
              <a:solidFill>
                <a:schemeClr val="dk1"/>
              </a:solidFill>
              <a:effectLst/>
              <a:latin typeface="+mn-lt"/>
              <a:ea typeface="+mn-ea"/>
              <a:cs typeface="+mn-cs"/>
            </a:rPr>
            <a:t>年度は医療費が抑制され</a:t>
          </a:r>
          <a:r>
            <a:rPr lang="en-US" altLang="ja-JP" sz="900" b="0" i="0" baseline="0">
              <a:solidFill>
                <a:schemeClr val="dk1"/>
              </a:solidFill>
              <a:effectLst/>
              <a:latin typeface="+mn-lt"/>
              <a:ea typeface="+mn-ea"/>
              <a:cs typeface="+mn-cs"/>
            </a:rPr>
            <a:t>1.9</a:t>
          </a:r>
          <a:r>
            <a:rPr lang="ja-JP" altLang="en-US" sz="900" b="0" i="0" baseline="0">
              <a:solidFill>
                <a:schemeClr val="dk1"/>
              </a:solidFill>
              <a:effectLst/>
              <a:latin typeface="+mn-lt"/>
              <a:ea typeface="+mn-ea"/>
              <a:cs typeface="+mn-cs"/>
            </a:rPr>
            <a:t>％に増加した。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○水道事業会計・・・</a:t>
          </a:r>
          <a:r>
            <a:rPr kumimoji="1" lang="en-US" altLang="ja-JP" sz="900" b="0" i="0" baseline="0">
              <a:solidFill>
                <a:schemeClr val="dk1"/>
              </a:solidFill>
              <a:effectLst/>
              <a:latin typeface="+mn-lt"/>
              <a:ea typeface="+mn-ea"/>
              <a:cs typeface="+mn-cs"/>
            </a:rPr>
            <a:t>H27</a:t>
          </a:r>
          <a:r>
            <a:rPr kumimoji="1" lang="ja-JP" altLang="ja-JP" sz="900" b="0" i="0" baseline="0">
              <a:solidFill>
                <a:schemeClr val="dk1"/>
              </a:solidFill>
              <a:effectLst/>
              <a:latin typeface="+mn-lt"/>
              <a:ea typeface="+mn-ea"/>
              <a:cs typeface="+mn-cs"/>
            </a:rPr>
            <a:t>年度使用料の平均改定率</a:t>
          </a:r>
          <a:r>
            <a:rPr kumimoji="1" lang="en-US" altLang="ja-JP" sz="900" b="0" i="0" baseline="0">
              <a:solidFill>
                <a:schemeClr val="dk1"/>
              </a:solidFill>
              <a:effectLst/>
              <a:latin typeface="+mn-lt"/>
              <a:ea typeface="+mn-ea"/>
              <a:cs typeface="+mn-cs"/>
            </a:rPr>
            <a:t>9.18</a:t>
          </a:r>
          <a:r>
            <a:rPr kumimoji="1" lang="ja-JP" altLang="ja-JP" sz="900" b="0" i="0" baseline="0">
              <a:solidFill>
                <a:schemeClr val="dk1"/>
              </a:solidFill>
              <a:effectLst/>
              <a:latin typeface="+mn-lt"/>
              <a:ea typeface="+mn-ea"/>
              <a:cs typeface="+mn-cs"/>
            </a:rPr>
            <a:t>％引き上げを行い、</a:t>
          </a:r>
          <a:r>
            <a:rPr kumimoji="1" lang="en-US" altLang="ja-JP" sz="900" b="0" i="0" baseline="0">
              <a:solidFill>
                <a:schemeClr val="dk1"/>
              </a:solidFill>
              <a:effectLst/>
              <a:latin typeface="+mn-lt"/>
              <a:ea typeface="+mn-ea"/>
              <a:cs typeface="+mn-cs"/>
            </a:rPr>
            <a:t>H27</a:t>
          </a:r>
          <a:r>
            <a:rPr kumimoji="1" lang="ja-JP" altLang="ja-JP" sz="900" b="0" i="0" baseline="0">
              <a:solidFill>
                <a:schemeClr val="dk1"/>
              </a:solidFill>
              <a:effectLst/>
              <a:latin typeface="+mn-lt"/>
              <a:ea typeface="+mn-ea"/>
              <a:cs typeface="+mn-cs"/>
            </a:rPr>
            <a:t>年度では</a:t>
          </a:r>
          <a:r>
            <a:rPr kumimoji="1" lang="en-US" altLang="ja-JP" sz="900" b="0" i="0" baseline="0">
              <a:solidFill>
                <a:schemeClr val="dk1"/>
              </a:solidFill>
              <a:effectLst/>
              <a:latin typeface="+mn-lt"/>
              <a:ea typeface="+mn-ea"/>
              <a:cs typeface="+mn-cs"/>
            </a:rPr>
            <a:t>9.34%</a:t>
          </a:r>
          <a:r>
            <a:rPr kumimoji="1" lang="ja-JP" altLang="ja-JP" sz="900" b="0" i="0" baseline="0">
              <a:solidFill>
                <a:schemeClr val="dk1"/>
              </a:solidFill>
              <a:effectLst/>
              <a:latin typeface="+mn-lt"/>
              <a:ea typeface="+mn-ea"/>
              <a:cs typeface="+mn-cs"/>
            </a:rPr>
            <a:t>まで上昇し、</a:t>
          </a:r>
          <a:r>
            <a:rPr kumimoji="1" lang="en-US" altLang="ja-JP" sz="900" b="0" i="0" baseline="0">
              <a:solidFill>
                <a:schemeClr val="dk1"/>
              </a:solidFill>
              <a:effectLst/>
              <a:latin typeface="+mn-lt"/>
              <a:ea typeface="+mn-ea"/>
              <a:cs typeface="+mn-cs"/>
            </a:rPr>
            <a:t>H30</a:t>
          </a:r>
          <a:r>
            <a:rPr kumimoji="1" lang="ja-JP" altLang="ja-JP" sz="900" b="0" i="0" baseline="0">
              <a:solidFill>
                <a:schemeClr val="dk1"/>
              </a:solidFill>
              <a:effectLst/>
              <a:latin typeface="+mn-lt"/>
              <a:ea typeface="+mn-ea"/>
              <a:cs typeface="+mn-cs"/>
            </a:rPr>
            <a:t>年度は簡易水道事業の統合に伴い</a:t>
          </a:r>
          <a:r>
            <a:rPr kumimoji="1" lang="en-US" altLang="ja-JP" sz="900" b="0" i="0" baseline="0">
              <a:solidFill>
                <a:schemeClr val="dk1"/>
              </a:solidFill>
              <a:effectLst/>
              <a:latin typeface="+mn-lt"/>
              <a:ea typeface="+mn-ea"/>
              <a:cs typeface="+mn-cs"/>
            </a:rPr>
            <a:t>11.68</a:t>
          </a:r>
          <a:r>
            <a:rPr kumimoji="1" lang="ja-JP" altLang="ja-JP" sz="900" b="0" i="0" baseline="0">
              <a:solidFill>
                <a:schemeClr val="dk1"/>
              </a:solidFill>
              <a:effectLst/>
              <a:latin typeface="+mn-lt"/>
              <a:ea typeface="+mn-ea"/>
              <a:cs typeface="+mn-cs"/>
            </a:rPr>
            <a:t>％に上昇、</a:t>
          </a:r>
          <a:r>
            <a:rPr kumimoji="1" lang="en-US" altLang="ja-JP" sz="900" b="0" i="0" baseline="0">
              <a:solidFill>
                <a:schemeClr val="dk1"/>
              </a:solidFill>
              <a:effectLst/>
              <a:latin typeface="+mn-lt"/>
              <a:ea typeface="+mn-ea"/>
              <a:cs typeface="+mn-cs"/>
            </a:rPr>
            <a:t>R6</a:t>
          </a:r>
          <a:r>
            <a:rPr kumimoji="1" lang="ja-JP" altLang="ja-JP" sz="900" b="0" i="0" baseline="0">
              <a:solidFill>
                <a:schemeClr val="dk1"/>
              </a:solidFill>
              <a:effectLst/>
              <a:latin typeface="+mn-lt"/>
              <a:ea typeface="+mn-ea"/>
              <a:cs typeface="+mn-cs"/>
            </a:rPr>
            <a:t>年度は統合</a:t>
          </a:r>
          <a:r>
            <a:rPr kumimoji="1" lang="en-US" altLang="ja-JP" sz="900" b="0" i="0" baseline="0">
              <a:solidFill>
                <a:schemeClr val="dk1"/>
              </a:solidFill>
              <a:effectLst/>
              <a:latin typeface="+mn-lt"/>
              <a:ea typeface="+mn-ea"/>
              <a:cs typeface="+mn-cs"/>
            </a:rPr>
            <a:t>7</a:t>
          </a:r>
          <a:r>
            <a:rPr kumimoji="1" lang="ja-JP" altLang="ja-JP" sz="900" b="0" i="0" baseline="0">
              <a:solidFill>
                <a:schemeClr val="dk1"/>
              </a:solidFill>
              <a:effectLst/>
              <a:latin typeface="+mn-lt"/>
              <a:ea typeface="+mn-ea"/>
              <a:cs typeface="+mn-cs"/>
            </a:rPr>
            <a:t>年目で</a:t>
          </a:r>
          <a:r>
            <a:rPr kumimoji="1" lang="en-US" altLang="ja-JP" sz="900" b="0" i="0" baseline="0">
              <a:solidFill>
                <a:schemeClr val="dk1"/>
              </a:solidFill>
              <a:effectLst/>
              <a:latin typeface="+mn-lt"/>
              <a:ea typeface="+mn-ea"/>
              <a:cs typeface="+mn-cs"/>
            </a:rPr>
            <a:t>14.87</a:t>
          </a:r>
          <a:r>
            <a:rPr kumimoji="1" lang="ja-JP" altLang="ja-JP" sz="900" b="0" i="0" baseline="0">
              <a:solidFill>
                <a:schemeClr val="dk1"/>
              </a:solidFill>
              <a:effectLst/>
              <a:latin typeface="+mn-lt"/>
              <a:ea typeface="+mn-ea"/>
              <a:cs typeface="+mn-cs"/>
            </a:rPr>
            <a:t>％となった。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○一般会計・・・</a:t>
          </a:r>
          <a:r>
            <a:rPr kumimoji="1" lang="en-US" altLang="ja-JP" sz="900" b="0" i="0" baseline="0">
              <a:solidFill>
                <a:schemeClr val="dk1"/>
              </a:solidFill>
              <a:effectLst/>
              <a:latin typeface="+mn-lt"/>
              <a:ea typeface="+mn-ea"/>
              <a:cs typeface="+mn-cs"/>
            </a:rPr>
            <a:t>H23</a:t>
          </a:r>
          <a:r>
            <a:rPr kumimoji="1" lang="ja-JP" altLang="ja-JP" sz="900" b="0" i="0" baseline="0">
              <a:solidFill>
                <a:schemeClr val="dk1"/>
              </a:solidFill>
              <a:effectLst/>
              <a:latin typeface="+mn-lt"/>
              <a:ea typeface="+mn-ea"/>
              <a:cs typeface="+mn-cs"/>
            </a:rPr>
            <a:t>年度は東日本大震災の影響による</a:t>
          </a:r>
          <a:r>
            <a:rPr kumimoji="1" lang="en-US" altLang="ja-JP" sz="900" b="0" i="0" baseline="0">
              <a:solidFill>
                <a:schemeClr val="dk1"/>
              </a:solidFill>
              <a:effectLst/>
              <a:latin typeface="+mn-lt"/>
              <a:ea typeface="+mn-ea"/>
              <a:cs typeface="+mn-cs"/>
            </a:rPr>
            <a:t>3.57</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R6</a:t>
          </a:r>
          <a:r>
            <a:rPr kumimoji="1" lang="ja-JP" altLang="ja-JP" sz="900" b="0" i="0" baseline="0">
              <a:solidFill>
                <a:schemeClr val="dk1"/>
              </a:solidFill>
              <a:effectLst/>
              <a:latin typeface="+mn-lt"/>
              <a:ea typeface="+mn-ea"/>
              <a:cs typeface="+mn-cs"/>
            </a:rPr>
            <a:t>年度は</a:t>
          </a:r>
          <a:r>
            <a:rPr kumimoji="1" lang="en-US" altLang="ja-JP" sz="900" b="0" i="0" baseline="0">
              <a:solidFill>
                <a:schemeClr val="dk1"/>
              </a:solidFill>
              <a:effectLst/>
              <a:latin typeface="+mn-lt"/>
              <a:ea typeface="+mn-ea"/>
              <a:cs typeface="+mn-cs"/>
            </a:rPr>
            <a:t>5.83</a:t>
          </a:r>
          <a:r>
            <a:rPr kumimoji="1" lang="ja-JP" altLang="ja-JP" sz="900" b="0" i="0" baseline="0">
              <a:solidFill>
                <a:schemeClr val="dk1"/>
              </a:solidFill>
              <a:effectLst/>
              <a:latin typeface="+mn-lt"/>
              <a:ea typeface="+mn-ea"/>
              <a:cs typeface="+mn-cs"/>
            </a:rPr>
            <a:t>％となっている。</a:t>
          </a:r>
          <a:endParaRPr lang="ja-JP" altLang="ja-JP" sz="900">
            <a:effectLst/>
          </a:endParaRPr>
        </a:p>
        <a:p>
          <a:pPr rtl="0" eaLnBrk="1" fontAlgn="auto" latinLnBrk="0" hangingPunct="1"/>
          <a:r>
            <a:rPr kumimoji="1" lang="ja-JP" altLang="ja-JP" sz="900" b="0" i="0" baseline="0">
              <a:solidFill>
                <a:schemeClr val="dk1"/>
              </a:solidFill>
              <a:effectLst/>
              <a:latin typeface="+mn-lt"/>
              <a:ea typeface="+mn-ea"/>
              <a:cs typeface="+mn-cs"/>
            </a:rPr>
            <a:t>○下水道事業会計・・・下水道事業特別会計と農業集落排水事業特別会計が令和</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年度に公営企業会計化、</a:t>
          </a:r>
          <a:r>
            <a:rPr lang="en-US" altLang="ja-JP" sz="900" b="0" i="0" baseline="0">
              <a:solidFill>
                <a:schemeClr val="dk1"/>
              </a:solidFill>
              <a:effectLst/>
              <a:latin typeface="+mn-lt"/>
              <a:ea typeface="+mn-ea"/>
              <a:cs typeface="+mn-cs"/>
            </a:rPr>
            <a:t>R3</a:t>
          </a:r>
          <a:r>
            <a:rPr lang="ja-JP" altLang="ja-JP" sz="900" b="0" i="0" baseline="0">
              <a:solidFill>
                <a:schemeClr val="dk1"/>
              </a:solidFill>
              <a:effectLst/>
              <a:latin typeface="+mn-lt"/>
              <a:ea typeface="+mn-ea"/>
              <a:cs typeface="+mn-cs"/>
            </a:rPr>
            <a:t>年度は一般会計からの繰入金増により</a:t>
          </a:r>
          <a:r>
            <a:rPr kumimoji="1" lang="en-US" altLang="ja-JP" sz="900" b="0" i="0" baseline="0">
              <a:solidFill>
                <a:schemeClr val="dk1"/>
              </a:solidFill>
              <a:effectLst/>
              <a:latin typeface="+mn-lt"/>
              <a:ea typeface="+mn-ea"/>
              <a:cs typeface="+mn-cs"/>
            </a:rPr>
            <a:t>1.31</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となり</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R6</a:t>
          </a:r>
          <a:r>
            <a:rPr kumimoji="1" lang="ja-JP" altLang="ja-JP" sz="900" b="0" i="0" baseline="0">
              <a:solidFill>
                <a:schemeClr val="dk1"/>
              </a:solidFill>
              <a:effectLst/>
              <a:latin typeface="+mn-lt"/>
              <a:ea typeface="+mn-ea"/>
              <a:cs typeface="+mn-cs"/>
            </a:rPr>
            <a:t>年度は</a:t>
          </a:r>
          <a:r>
            <a:rPr kumimoji="1" lang="en-US" altLang="ja-JP" sz="900" b="0" i="0" baseline="0">
              <a:solidFill>
                <a:schemeClr val="dk1"/>
              </a:solidFill>
              <a:effectLst/>
              <a:latin typeface="+mn-lt"/>
              <a:ea typeface="+mn-ea"/>
              <a:cs typeface="+mn-cs"/>
            </a:rPr>
            <a:t>2.16</a:t>
          </a:r>
          <a:r>
            <a:rPr kumimoji="1" lang="ja-JP" altLang="ja-JP" sz="900" b="0" i="0" baseline="0">
              <a:solidFill>
                <a:schemeClr val="dk1"/>
              </a:solidFill>
              <a:effectLst/>
              <a:latin typeface="+mn-lt"/>
              <a:ea typeface="+mn-ea"/>
              <a:cs typeface="+mn-cs"/>
            </a:rPr>
            <a:t>％となっている。なお、下水道事業・農業集落排水事業ともに</a:t>
          </a:r>
          <a:r>
            <a:rPr lang="en-US" altLang="ja-JP" sz="900" b="0" i="0" baseline="0">
              <a:solidFill>
                <a:schemeClr val="dk1"/>
              </a:solidFill>
              <a:effectLst/>
              <a:latin typeface="+mn-lt"/>
              <a:ea typeface="+mn-ea"/>
              <a:cs typeface="+mn-cs"/>
            </a:rPr>
            <a:t>H20</a:t>
          </a:r>
          <a:r>
            <a:rPr lang="ja-JP" altLang="ja-JP" sz="900" b="0" i="0" baseline="0">
              <a:solidFill>
                <a:schemeClr val="dk1"/>
              </a:solidFill>
              <a:effectLst/>
              <a:latin typeface="+mn-lt"/>
              <a:ea typeface="+mn-ea"/>
              <a:cs typeface="+mn-cs"/>
            </a:rPr>
            <a:t>年度に使用料</a:t>
          </a:r>
          <a:r>
            <a:rPr lang="en-US" altLang="ja-JP" sz="900" b="0" i="0" baseline="0">
              <a:solidFill>
                <a:schemeClr val="dk1"/>
              </a:solidFill>
              <a:effectLst/>
              <a:latin typeface="+mn-lt"/>
              <a:ea typeface="+mn-ea"/>
              <a:cs typeface="+mn-cs"/>
            </a:rPr>
            <a:t>10</a:t>
          </a:r>
          <a:r>
            <a:rPr lang="ja-JP" altLang="ja-JP" sz="900" b="0" i="0" baseline="0">
              <a:solidFill>
                <a:schemeClr val="dk1"/>
              </a:solidFill>
              <a:effectLst/>
              <a:latin typeface="+mn-lt"/>
              <a:ea typeface="+mn-ea"/>
              <a:cs typeface="+mn-cs"/>
            </a:rPr>
            <a:t>％アップを行っているが、一般会計からの繰入金で財政運営を行ってきたこと、加えて農業集落排水事業は新たな拡張事業を行っておらず維持管理のみとなっている。また、下水道事業は</a:t>
          </a:r>
          <a:r>
            <a:rPr lang="en-US" altLang="ja-JP" sz="900" b="0" i="0" baseline="0">
              <a:solidFill>
                <a:schemeClr val="dk1"/>
              </a:solidFill>
              <a:effectLst/>
              <a:latin typeface="+mn-lt"/>
              <a:ea typeface="+mn-ea"/>
              <a:cs typeface="+mn-cs"/>
            </a:rPr>
            <a:t>R3</a:t>
          </a:r>
          <a:r>
            <a:rPr lang="ja-JP" altLang="ja-JP" sz="900" b="0" i="0" baseline="0">
              <a:solidFill>
                <a:schemeClr val="dk1"/>
              </a:solidFill>
              <a:effectLst/>
              <a:latin typeface="+mn-lt"/>
              <a:ea typeface="+mn-ea"/>
              <a:cs typeface="+mn-cs"/>
            </a:rPr>
            <a:t>年度に面的整備が完了したため、今後は維持管理費用が主となっていく。</a:t>
          </a:r>
          <a:endParaRPr lang="ja-JP" altLang="ja-JP" sz="900">
            <a:effectLst/>
          </a:endParaRPr>
        </a:p>
        <a:p>
          <a:pPr rtl="0" eaLnBrk="1" fontAlgn="auto" latinLnBrk="0" hangingPunct="1"/>
          <a:r>
            <a:rPr kumimoji="1" lang="ja-JP" altLang="ja-JP" sz="900" b="0" i="0" baseline="0">
              <a:solidFill>
                <a:schemeClr val="dk1"/>
              </a:solidFill>
              <a:effectLst/>
              <a:latin typeface="+mn-lt"/>
              <a:ea typeface="+mn-ea"/>
              <a:cs typeface="+mn-cs"/>
            </a:rPr>
            <a:t>○町営駐車場特別会計・・・</a:t>
          </a:r>
          <a:r>
            <a:rPr kumimoji="1" lang="en-US" altLang="ja-JP" sz="900" b="0" i="0" baseline="0">
              <a:solidFill>
                <a:schemeClr val="dk1"/>
              </a:solidFill>
              <a:effectLst/>
              <a:latin typeface="+mn-lt"/>
              <a:ea typeface="+mn-ea"/>
              <a:cs typeface="+mn-cs"/>
            </a:rPr>
            <a:t>H</a:t>
          </a:r>
          <a:r>
            <a:rPr lang="en-US" altLang="ja-JP" sz="900" b="0" i="0" baseline="0">
              <a:solidFill>
                <a:schemeClr val="dk1"/>
              </a:solidFill>
              <a:effectLst/>
              <a:latin typeface="+mn-lt"/>
              <a:ea typeface="+mn-ea"/>
              <a:cs typeface="+mn-cs"/>
            </a:rPr>
            <a:t>23</a:t>
          </a:r>
          <a:r>
            <a:rPr lang="ja-JP" altLang="ja-JP" sz="900" b="0" i="0" baseline="0">
              <a:solidFill>
                <a:schemeClr val="dk1"/>
              </a:solidFill>
              <a:effectLst/>
              <a:latin typeface="+mn-lt"/>
              <a:ea typeface="+mn-ea"/>
              <a:cs typeface="+mn-cs"/>
            </a:rPr>
            <a:t>年度世界遺産登録により観光客が増加し</a:t>
          </a:r>
          <a:r>
            <a:rPr lang="en-US" altLang="ja-JP" sz="900" b="0" i="0" baseline="0">
              <a:solidFill>
                <a:schemeClr val="dk1"/>
              </a:solidFill>
              <a:effectLst/>
              <a:latin typeface="+mn-lt"/>
              <a:ea typeface="+mn-ea"/>
              <a:cs typeface="+mn-cs"/>
            </a:rPr>
            <a:t>0.41</a:t>
          </a:r>
          <a:r>
            <a:rPr lang="ja-JP" altLang="ja-JP" sz="900" b="0" i="0" baseline="0">
              <a:solidFill>
                <a:schemeClr val="dk1"/>
              </a:solidFill>
              <a:effectLst/>
              <a:latin typeface="+mn-lt"/>
              <a:ea typeface="+mn-ea"/>
              <a:cs typeface="+mn-cs"/>
            </a:rPr>
            <a:t>％となったが、</a:t>
          </a:r>
          <a:r>
            <a:rPr lang="en-US" altLang="ja-JP" sz="900" b="0" i="0" baseline="0">
              <a:solidFill>
                <a:schemeClr val="dk1"/>
              </a:solidFill>
              <a:effectLst/>
              <a:latin typeface="+mn-lt"/>
              <a:ea typeface="+mn-ea"/>
              <a:cs typeface="+mn-cs"/>
            </a:rPr>
            <a:t>H24</a:t>
          </a:r>
          <a:r>
            <a:rPr lang="ja-JP" altLang="ja-JP" sz="900" b="0" i="0" baseline="0">
              <a:solidFill>
                <a:schemeClr val="dk1"/>
              </a:solidFill>
              <a:effectLst/>
              <a:latin typeface="+mn-lt"/>
              <a:ea typeface="+mn-ea"/>
              <a:cs typeface="+mn-cs"/>
            </a:rPr>
            <a:t>年度以降は観光客数の減少により減となった。</a:t>
          </a:r>
          <a:r>
            <a:rPr lang="en-US" altLang="ja-JP" sz="900" b="0" i="0" baseline="0">
              <a:solidFill>
                <a:schemeClr val="dk1"/>
              </a:solidFill>
              <a:effectLst/>
              <a:latin typeface="+mn-lt"/>
              <a:ea typeface="+mn-ea"/>
              <a:cs typeface="+mn-cs"/>
            </a:rPr>
            <a:t>H27</a:t>
          </a:r>
          <a:r>
            <a:rPr lang="ja-JP" altLang="ja-JP" sz="900" b="0" i="0" baseline="0">
              <a:solidFill>
                <a:schemeClr val="dk1"/>
              </a:solidFill>
              <a:effectLst/>
              <a:latin typeface="+mn-lt"/>
              <a:ea typeface="+mn-ea"/>
              <a:cs typeface="+mn-cs"/>
            </a:rPr>
            <a:t>年度は世界遺産</a:t>
          </a:r>
          <a:r>
            <a:rPr lang="en-US" altLang="ja-JP" sz="900" b="0" i="0" baseline="0">
              <a:solidFill>
                <a:schemeClr val="dk1"/>
              </a:solidFill>
              <a:effectLst/>
              <a:latin typeface="+mn-lt"/>
              <a:ea typeface="+mn-ea"/>
              <a:cs typeface="+mn-cs"/>
            </a:rPr>
            <a:t>5</a:t>
          </a:r>
          <a:r>
            <a:rPr lang="ja-JP" altLang="ja-JP" sz="900" b="0" i="0" baseline="0">
              <a:solidFill>
                <a:schemeClr val="dk1"/>
              </a:solidFill>
              <a:effectLst/>
              <a:latin typeface="+mn-lt"/>
              <a:ea typeface="+mn-ea"/>
              <a:cs typeface="+mn-cs"/>
            </a:rPr>
            <a:t>周年プレイベント等の</a:t>
          </a:r>
          <a:r>
            <a:rPr lang="ja-JP" altLang="en-US" sz="900" b="0" i="0" baseline="0">
              <a:solidFill>
                <a:schemeClr val="dk1"/>
              </a:solidFill>
              <a:effectLst/>
              <a:latin typeface="+mn-lt"/>
              <a:ea typeface="+mn-ea"/>
              <a:cs typeface="+mn-cs"/>
            </a:rPr>
            <a:t>影響</a:t>
          </a:r>
          <a:r>
            <a:rPr lang="ja-JP" altLang="ja-JP" sz="900" b="0" i="0" baseline="0">
              <a:solidFill>
                <a:schemeClr val="dk1"/>
              </a:solidFill>
              <a:effectLst/>
              <a:latin typeface="+mn-lt"/>
              <a:ea typeface="+mn-ea"/>
              <a:cs typeface="+mn-cs"/>
            </a:rPr>
            <a:t>により使用料が増加し</a:t>
          </a:r>
          <a:r>
            <a:rPr lang="en-US" altLang="ja-JP" sz="900" b="0" i="0" baseline="0">
              <a:solidFill>
                <a:schemeClr val="dk1"/>
              </a:solidFill>
              <a:effectLst/>
              <a:latin typeface="+mn-lt"/>
              <a:ea typeface="+mn-ea"/>
              <a:cs typeface="+mn-cs"/>
            </a:rPr>
            <a:t>0.23</a:t>
          </a:r>
          <a:r>
            <a:rPr lang="ja-JP" altLang="ja-JP" sz="900" b="0" i="0" baseline="0">
              <a:solidFill>
                <a:schemeClr val="dk1"/>
              </a:solidFill>
              <a:effectLst/>
              <a:latin typeface="+mn-lt"/>
              <a:ea typeface="+mn-ea"/>
              <a:cs typeface="+mn-cs"/>
            </a:rPr>
            <a:t>％となった。</a:t>
          </a:r>
          <a:r>
            <a:rPr lang="en-US" altLang="ja-JP" sz="900" b="0" i="0" baseline="0">
              <a:solidFill>
                <a:schemeClr val="dk1"/>
              </a:solidFill>
              <a:effectLst/>
              <a:latin typeface="+mn-lt"/>
              <a:ea typeface="+mn-ea"/>
              <a:cs typeface="+mn-cs"/>
            </a:rPr>
            <a:t>R5</a:t>
          </a:r>
          <a:r>
            <a:rPr lang="ja-JP" altLang="ja-JP" sz="900" b="0" i="0" baseline="0">
              <a:solidFill>
                <a:schemeClr val="dk1"/>
              </a:solidFill>
              <a:effectLst/>
              <a:latin typeface="+mn-lt"/>
              <a:ea typeface="+mn-ea"/>
              <a:cs typeface="+mn-cs"/>
            </a:rPr>
            <a:t>年度</a:t>
          </a:r>
          <a:r>
            <a:rPr lang="ja-JP" altLang="en-US" sz="900" b="0" i="0" baseline="0">
              <a:solidFill>
                <a:schemeClr val="dk1"/>
              </a:solidFill>
              <a:effectLst/>
              <a:latin typeface="+mn-lt"/>
              <a:ea typeface="+mn-ea"/>
              <a:cs typeface="+mn-cs"/>
            </a:rPr>
            <a:t>に</a:t>
          </a:r>
          <a:r>
            <a:rPr lang="ja-JP" altLang="ja-JP" sz="900" b="0" i="0" baseline="0">
              <a:solidFill>
                <a:schemeClr val="dk1"/>
              </a:solidFill>
              <a:effectLst/>
              <a:latin typeface="+mn-lt"/>
              <a:ea typeface="+mn-ea"/>
              <a:cs typeface="+mn-cs"/>
            </a:rPr>
            <a:t>は</a:t>
          </a:r>
          <a:r>
            <a:rPr lang="en-US" altLang="ja-JP" sz="900" b="0" i="0" baseline="0">
              <a:solidFill>
                <a:schemeClr val="dk1"/>
              </a:solidFill>
              <a:effectLst/>
              <a:latin typeface="+mn-lt"/>
              <a:ea typeface="+mn-ea"/>
              <a:cs typeface="+mn-cs"/>
            </a:rPr>
            <a:t>0.14</a:t>
          </a:r>
          <a:r>
            <a:rPr lang="ja-JP" altLang="ja-JP" sz="900" b="0" i="0" baseline="0">
              <a:solidFill>
                <a:schemeClr val="dk1"/>
              </a:solidFill>
              <a:effectLst/>
              <a:latin typeface="+mn-lt"/>
              <a:ea typeface="+mn-ea"/>
              <a:cs typeface="+mn-cs"/>
            </a:rPr>
            <a:t>％となりコロナ禍前と同水準で推移してい</a:t>
          </a:r>
          <a:r>
            <a:rPr lang="ja-JP" altLang="en-US" sz="900" b="0" i="0" baseline="0">
              <a:solidFill>
                <a:schemeClr val="dk1"/>
              </a:solidFill>
              <a:effectLst/>
              <a:latin typeface="+mn-lt"/>
              <a:ea typeface="+mn-ea"/>
              <a:cs typeface="+mn-cs"/>
            </a:rPr>
            <a:t>たが、</a:t>
          </a:r>
          <a:r>
            <a:rPr lang="en-US" altLang="ja-JP" sz="900" b="0" i="0" baseline="0">
              <a:solidFill>
                <a:schemeClr val="dk1"/>
              </a:solidFill>
              <a:effectLst/>
              <a:latin typeface="+mn-lt"/>
              <a:ea typeface="+mn-ea"/>
              <a:cs typeface="+mn-cs"/>
            </a:rPr>
            <a:t>R6</a:t>
          </a:r>
          <a:r>
            <a:rPr lang="ja-JP" altLang="en-US" sz="900" b="0" i="0" baseline="0">
              <a:solidFill>
                <a:schemeClr val="dk1"/>
              </a:solidFill>
              <a:effectLst/>
              <a:latin typeface="+mn-lt"/>
              <a:ea typeface="+mn-ea"/>
              <a:cs typeface="+mn-cs"/>
            </a:rPr>
            <a:t>年度</a:t>
          </a:r>
          <a:r>
            <a:rPr lang="ja-JP" altLang="en-US" sz="900" b="0" i="0" baseline="0">
              <a:solidFill>
                <a:sysClr val="windowText" lastClr="000000"/>
              </a:solidFill>
              <a:effectLst/>
              <a:latin typeface="+mn-lt"/>
              <a:ea typeface="+mn-ea"/>
              <a:cs typeface="+mn-cs"/>
            </a:rPr>
            <a:t>は金色堂建立</a:t>
          </a:r>
          <a:r>
            <a:rPr lang="en-US" altLang="ja-JP" sz="900" b="0" i="0" baseline="0">
              <a:solidFill>
                <a:sysClr val="windowText" lastClr="000000"/>
              </a:solidFill>
              <a:effectLst/>
              <a:latin typeface="+mn-lt"/>
              <a:ea typeface="+mn-ea"/>
              <a:cs typeface="+mn-cs"/>
            </a:rPr>
            <a:t>900</a:t>
          </a:r>
          <a:r>
            <a:rPr lang="ja-JP" altLang="en-US" sz="900" b="0" i="0" baseline="0">
              <a:solidFill>
                <a:sysClr val="windowText" lastClr="000000"/>
              </a:solidFill>
              <a:effectLst/>
              <a:latin typeface="+mn-lt"/>
              <a:ea typeface="+mn-ea"/>
              <a:cs typeface="+mn-cs"/>
            </a:rPr>
            <a:t>年のイベント等の影響及びコロナ禍の影響が薄れたことにより</a:t>
          </a:r>
          <a:r>
            <a:rPr lang="ja-JP" altLang="en-US" sz="900" b="0" i="0" baseline="0">
              <a:solidFill>
                <a:schemeClr val="dk1"/>
              </a:solidFill>
              <a:effectLst/>
              <a:latin typeface="+mn-lt"/>
              <a:ea typeface="+mn-ea"/>
              <a:cs typeface="+mn-cs"/>
            </a:rPr>
            <a:t>使用料が増加し</a:t>
          </a:r>
          <a:r>
            <a:rPr lang="en-US" altLang="ja-JP" sz="900" b="0" i="0" baseline="0">
              <a:solidFill>
                <a:schemeClr val="dk1"/>
              </a:solidFill>
              <a:effectLst/>
              <a:latin typeface="+mn-lt"/>
              <a:ea typeface="+mn-ea"/>
              <a:cs typeface="+mn-cs"/>
            </a:rPr>
            <a:t>0.29</a:t>
          </a:r>
          <a:r>
            <a:rPr lang="ja-JP" altLang="en-US" sz="900" b="0" i="0" baseline="0">
              <a:solidFill>
                <a:schemeClr val="dk1"/>
              </a:solidFill>
              <a:effectLst/>
              <a:latin typeface="+mn-lt"/>
              <a:ea typeface="+mn-ea"/>
              <a:cs typeface="+mn-cs"/>
            </a:rPr>
            <a:t>％となった。</a:t>
          </a:r>
          <a:endParaRPr lang="ja-JP" altLang="ja-JP" sz="900">
            <a:effectLst/>
          </a:endParaRPr>
        </a:p>
        <a:p>
          <a:pPr rtl="0" eaLnBrk="1" fontAlgn="auto" latinLnBrk="0" hangingPunct="1"/>
          <a:r>
            <a:rPr kumimoji="1" lang="ja-JP" altLang="ja-JP" sz="900" b="0" i="0" baseline="0">
              <a:solidFill>
                <a:schemeClr val="dk1"/>
              </a:solidFill>
              <a:effectLst/>
              <a:latin typeface="+mn-lt"/>
              <a:ea typeface="+mn-ea"/>
              <a:cs typeface="+mn-cs"/>
            </a:rPr>
            <a:t>○健康福祉交流館特別会計・・・</a:t>
          </a:r>
          <a:r>
            <a:rPr lang="ja-JP" altLang="ja-JP" sz="900" b="0" i="0" baseline="0">
              <a:solidFill>
                <a:schemeClr val="dk1"/>
              </a:solidFill>
              <a:effectLst/>
              <a:latin typeface="+mn-lt"/>
              <a:ea typeface="+mn-ea"/>
              <a:cs typeface="+mn-cs"/>
            </a:rPr>
            <a:t>世界遺産登録により一時入館者が増えたが、施設の老朽化や燃料高騰等により年々経営の悪化が見られ、赤字補てん分として一般会計からの繰り入れを行っている状況であり、</a:t>
          </a:r>
          <a:r>
            <a:rPr lang="en-US" altLang="ja-JP" sz="900" b="0" i="0" baseline="0">
              <a:solidFill>
                <a:schemeClr val="dk1"/>
              </a:solidFill>
              <a:effectLst/>
              <a:latin typeface="+mn-lt"/>
              <a:ea typeface="+mn-ea"/>
              <a:cs typeface="+mn-cs"/>
            </a:rPr>
            <a:t>R6</a:t>
          </a:r>
          <a:r>
            <a:rPr lang="ja-JP" altLang="ja-JP" sz="900" b="0" i="0" baseline="0">
              <a:solidFill>
                <a:schemeClr val="dk1"/>
              </a:solidFill>
              <a:effectLst/>
              <a:latin typeface="+mn-lt"/>
              <a:ea typeface="+mn-ea"/>
              <a:cs typeface="+mn-cs"/>
            </a:rPr>
            <a:t>年度は</a:t>
          </a:r>
          <a:r>
            <a:rPr lang="en-US" altLang="ja-JP" sz="900" b="0" i="0" baseline="0">
              <a:solidFill>
                <a:schemeClr val="dk1"/>
              </a:solidFill>
              <a:effectLst/>
              <a:latin typeface="+mn-lt"/>
              <a:ea typeface="+mn-ea"/>
              <a:cs typeface="+mn-cs"/>
            </a:rPr>
            <a:t>0.06</a:t>
          </a:r>
          <a:r>
            <a:rPr lang="ja-JP" altLang="ja-JP" sz="900" b="0" i="0" baseline="0">
              <a:solidFill>
                <a:schemeClr val="dk1"/>
              </a:solidFill>
              <a:effectLst/>
              <a:latin typeface="+mn-lt"/>
              <a:ea typeface="+mn-ea"/>
              <a:cs typeface="+mn-cs"/>
            </a:rPr>
            <a:t>％となっている。</a:t>
          </a:r>
          <a:endParaRPr lang="ja-JP" altLang="ja-JP" sz="900">
            <a:effectLst/>
          </a:endParaRPr>
        </a:p>
        <a:p>
          <a:r>
            <a:rPr kumimoji="1" lang="ja-JP" altLang="ja-JP" sz="900" b="0" i="0" baseline="0">
              <a:solidFill>
                <a:schemeClr val="dk1"/>
              </a:solidFill>
              <a:effectLst/>
              <a:latin typeface="+mn-lt"/>
              <a:ea typeface="+mn-ea"/>
              <a:cs typeface="+mn-cs"/>
            </a:rPr>
            <a:t>○後期高齢者医療特別会計・・・</a:t>
          </a:r>
          <a:r>
            <a:rPr lang="ja-JP" altLang="ja-JP" sz="900" b="0" i="0" baseline="0">
              <a:solidFill>
                <a:schemeClr val="dk1"/>
              </a:solidFill>
              <a:effectLst/>
              <a:latin typeface="+mn-lt"/>
              <a:ea typeface="+mn-ea"/>
              <a:cs typeface="+mn-cs"/>
            </a:rPr>
            <a:t>一般会計の繰入れで財政運営を行っていることから、</a:t>
          </a:r>
          <a:r>
            <a:rPr lang="en-US" altLang="ja-JP" sz="900" b="0" i="0" baseline="0">
              <a:solidFill>
                <a:schemeClr val="dk1"/>
              </a:solidFill>
              <a:effectLst/>
              <a:latin typeface="+mn-lt"/>
              <a:ea typeface="+mn-ea"/>
              <a:cs typeface="+mn-cs"/>
            </a:rPr>
            <a:t>R6</a:t>
          </a:r>
          <a:r>
            <a:rPr lang="ja-JP" altLang="ja-JP" sz="900" b="0" i="0" baseline="0">
              <a:solidFill>
                <a:schemeClr val="dk1"/>
              </a:solidFill>
              <a:effectLst/>
              <a:latin typeface="+mn-lt"/>
              <a:ea typeface="+mn-ea"/>
              <a:cs typeface="+mn-cs"/>
            </a:rPr>
            <a:t>年度は</a:t>
          </a:r>
          <a:r>
            <a:rPr lang="en-US" altLang="ja-JP" sz="900" b="0" i="0" baseline="0">
              <a:solidFill>
                <a:schemeClr val="dk1"/>
              </a:solidFill>
              <a:effectLst/>
              <a:latin typeface="+mn-lt"/>
              <a:ea typeface="+mn-ea"/>
              <a:cs typeface="+mn-cs"/>
            </a:rPr>
            <a:t>0.02%</a:t>
          </a:r>
          <a:r>
            <a:rPr lang="ja-JP" altLang="ja-JP" sz="900" b="0" i="0" baseline="0">
              <a:solidFill>
                <a:schemeClr val="dk1"/>
              </a:solidFill>
              <a:effectLst/>
              <a:latin typeface="+mn-lt"/>
              <a:ea typeface="+mn-ea"/>
              <a:cs typeface="+mn-cs"/>
            </a:rPr>
            <a:t>の範囲内にとどまっている。</a:t>
          </a:r>
          <a:endParaRPr lang="ja-JP" altLang="ja-JP" sz="9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 workbookViewId="0"/>
  </sheetViews>
  <sheetFormatPr baseColWidth="10" defaultColWidth="0" defaultRowHeight="13" zeroHeight="1"/>
  <cols>
    <col min="1" max="12" width="2.1640625" style="162" customWidth="1"/>
    <col min="13" max="17" width="2.33203125" style="162" customWidth="1"/>
    <col min="18" max="119" width="2.16406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5353518</v>
      </c>
      <c r="BO4" s="358"/>
      <c r="BP4" s="358"/>
      <c r="BQ4" s="358"/>
      <c r="BR4" s="358"/>
      <c r="BS4" s="358"/>
      <c r="BT4" s="358"/>
      <c r="BU4" s="359"/>
      <c r="BV4" s="357">
        <v>5088091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6.5</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5164515</v>
      </c>
      <c r="BO5" s="395"/>
      <c r="BP5" s="395"/>
      <c r="BQ5" s="395"/>
      <c r="BR5" s="395"/>
      <c r="BS5" s="395"/>
      <c r="BT5" s="395"/>
      <c r="BU5" s="396"/>
      <c r="BV5" s="394">
        <v>4883466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96.6</v>
      </c>
      <c r="CU5" s="392"/>
      <c r="CV5" s="392"/>
      <c r="CW5" s="392"/>
      <c r="CX5" s="392"/>
      <c r="CY5" s="392"/>
      <c r="CZ5" s="392"/>
      <c r="DA5" s="393"/>
      <c r="DB5" s="391">
        <v>95.4</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189003</v>
      </c>
      <c r="BO6" s="395"/>
      <c r="BP6" s="395"/>
      <c r="BQ6" s="395"/>
      <c r="BR6" s="395"/>
      <c r="BS6" s="395"/>
      <c r="BT6" s="395"/>
      <c r="BU6" s="396"/>
      <c r="BV6" s="394">
        <v>204625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96.8</v>
      </c>
      <c r="CU6" s="432"/>
      <c r="CV6" s="432"/>
      <c r="CW6" s="432"/>
      <c r="CX6" s="432"/>
      <c r="CY6" s="432"/>
      <c r="CZ6" s="432"/>
      <c r="DA6" s="433"/>
      <c r="DB6" s="431">
        <v>95.9</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3670</v>
      </c>
      <c r="BO7" s="395"/>
      <c r="BP7" s="395"/>
      <c r="BQ7" s="395"/>
      <c r="BR7" s="395"/>
      <c r="BS7" s="395"/>
      <c r="BT7" s="395"/>
      <c r="BU7" s="396"/>
      <c r="BV7" s="394">
        <v>3435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3140877</v>
      </c>
      <c r="CU7" s="395"/>
      <c r="CV7" s="395"/>
      <c r="CW7" s="395"/>
      <c r="CX7" s="395"/>
      <c r="CY7" s="395"/>
      <c r="CZ7" s="395"/>
      <c r="DA7" s="396"/>
      <c r="DB7" s="394">
        <v>3086623</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185333</v>
      </c>
      <c r="BO8" s="395"/>
      <c r="BP8" s="395"/>
      <c r="BQ8" s="395"/>
      <c r="BR8" s="395"/>
      <c r="BS8" s="395"/>
      <c r="BT8" s="395"/>
      <c r="BU8" s="396"/>
      <c r="BV8" s="394">
        <v>201190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0.31</v>
      </c>
      <c r="CU8" s="435"/>
      <c r="CV8" s="435"/>
      <c r="CW8" s="435"/>
      <c r="CX8" s="435"/>
      <c r="CY8" s="435"/>
      <c r="CZ8" s="435"/>
      <c r="DA8" s="436"/>
      <c r="DB8" s="434">
        <v>0.3</v>
      </c>
      <c r="DC8" s="435"/>
      <c r="DD8" s="435"/>
      <c r="DE8" s="435"/>
      <c r="DF8" s="435"/>
      <c r="DG8" s="435"/>
      <c r="DH8" s="435"/>
      <c r="DI8" s="436"/>
    </row>
    <row r="9" spans="1:119" ht="18.75" customHeight="1" thickBot="1">
      <c r="A9" s="163"/>
      <c r="B9" s="388" t="s">
        <v>106</v>
      </c>
      <c r="C9" s="389"/>
      <c r="D9" s="389"/>
      <c r="E9" s="389"/>
      <c r="F9" s="389"/>
      <c r="G9" s="389"/>
      <c r="H9" s="389"/>
      <c r="I9" s="389"/>
      <c r="J9" s="389"/>
      <c r="K9" s="437"/>
      <c r="L9" s="438" t="s">
        <v>107</v>
      </c>
      <c r="M9" s="439"/>
      <c r="N9" s="439"/>
      <c r="O9" s="439"/>
      <c r="P9" s="439"/>
      <c r="Q9" s="440"/>
      <c r="R9" s="441">
        <v>7252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-15857</v>
      </c>
      <c r="BO9" s="395"/>
      <c r="BP9" s="395"/>
      <c r="BQ9" s="395"/>
      <c r="BR9" s="395"/>
      <c r="BS9" s="395"/>
      <c r="BT9" s="395"/>
      <c r="BU9" s="396"/>
      <c r="BV9" s="394">
        <v>10242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10.6</v>
      </c>
      <c r="CU9" s="392"/>
      <c r="CV9" s="392"/>
      <c r="CW9" s="392"/>
      <c r="CX9" s="392"/>
      <c r="CY9" s="392"/>
      <c r="CZ9" s="392"/>
      <c r="DA9" s="393"/>
      <c r="DB9" s="391">
        <v>10.9</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112</v>
      </c>
      <c r="M10" s="424"/>
      <c r="N10" s="424"/>
      <c r="O10" s="424"/>
      <c r="P10" s="424"/>
      <c r="Q10" s="425"/>
      <c r="R10" s="445">
        <v>7868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100234</v>
      </c>
      <c r="BO10" s="395"/>
      <c r="BP10" s="395"/>
      <c r="BQ10" s="395"/>
      <c r="BR10" s="395"/>
      <c r="BS10" s="395"/>
      <c r="BT10" s="395"/>
      <c r="BU10" s="396"/>
      <c r="BV10" s="394">
        <v>94946</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c r="A12" s="163"/>
      <c r="B12" s="454" t="s">
        <v>122</v>
      </c>
      <c r="C12" s="455"/>
      <c r="D12" s="455"/>
      <c r="E12" s="455"/>
      <c r="F12" s="455"/>
      <c r="G12" s="455"/>
      <c r="H12" s="455"/>
      <c r="I12" s="455"/>
      <c r="J12" s="455"/>
      <c r="K12" s="456"/>
      <c r="L12" s="463" t="s">
        <v>123</v>
      </c>
      <c r="M12" s="464"/>
      <c r="N12" s="464"/>
      <c r="O12" s="464"/>
      <c r="P12" s="464"/>
      <c r="Q12" s="465"/>
      <c r="R12" s="466">
        <v>6734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123978</v>
      </c>
      <c r="BO12" s="395"/>
      <c r="BP12" s="395"/>
      <c r="BQ12" s="395"/>
      <c r="BR12" s="395"/>
      <c r="BS12" s="395"/>
      <c r="BT12" s="395"/>
      <c r="BU12" s="396"/>
      <c r="BV12" s="394">
        <v>152985</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8"/>
      <c r="M13" s="485" t="s">
        <v>129</v>
      </c>
      <c r="N13" s="486"/>
      <c r="O13" s="486"/>
      <c r="P13" s="486"/>
      <c r="Q13" s="487"/>
      <c r="R13" s="478">
        <v>6683</v>
      </c>
      <c r="S13" s="479"/>
      <c r="T13" s="479"/>
      <c r="U13" s="479"/>
      <c r="V13" s="480"/>
      <c r="W13" s="410" t="s">
        <v>130</v>
      </c>
      <c r="X13" s="411"/>
      <c r="Y13" s="411"/>
      <c r="Z13" s="411"/>
      <c r="AA13" s="411"/>
      <c r="AB13" s="401"/>
      <c r="AC13" s="445">
        <v>509</v>
      </c>
      <c r="AD13" s="446"/>
      <c r="AE13" s="446"/>
      <c r="AF13" s="446"/>
      <c r="AG13" s="488"/>
      <c r="AH13" s="445">
        <v>584</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-39601</v>
      </c>
      <c r="BO13" s="395"/>
      <c r="BP13" s="395"/>
      <c r="BQ13" s="395"/>
      <c r="BR13" s="395"/>
      <c r="BS13" s="395"/>
      <c r="BT13" s="395"/>
      <c r="BU13" s="396"/>
      <c r="BV13" s="394">
        <v>-47797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10.4</v>
      </c>
      <c r="CU13" s="392"/>
      <c r="CV13" s="392"/>
      <c r="CW13" s="392"/>
      <c r="CX13" s="392"/>
      <c r="CY13" s="392"/>
      <c r="CZ13" s="392"/>
      <c r="DA13" s="393"/>
      <c r="DB13" s="391">
        <v>10.5</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6859</v>
      </c>
      <c r="S14" s="479"/>
      <c r="T14" s="479"/>
      <c r="U14" s="479"/>
      <c r="V14" s="480"/>
      <c r="W14" s="384"/>
      <c r="X14" s="385"/>
      <c r="Y14" s="385"/>
      <c r="Z14" s="385"/>
      <c r="AA14" s="385"/>
      <c r="AB14" s="374"/>
      <c r="AC14" s="481">
        <v>13.5</v>
      </c>
      <c r="AD14" s="482"/>
      <c r="AE14" s="482"/>
      <c r="AF14" s="482"/>
      <c r="AG14" s="483"/>
      <c r="AH14" s="481">
        <v>14.4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72.7</v>
      </c>
      <c r="CU14" s="493"/>
      <c r="CV14" s="493"/>
      <c r="CW14" s="493"/>
      <c r="CX14" s="493"/>
      <c r="CY14" s="493"/>
      <c r="CZ14" s="493"/>
      <c r="DA14" s="494"/>
      <c r="DB14" s="492">
        <v>75.7</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8"/>
      <c r="M15" s="485" t="s">
        <v>129</v>
      </c>
      <c r="N15" s="486"/>
      <c r="O15" s="486"/>
      <c r="P15" s="486"/>
      <c r="Q15" s="487"/>
      <c r="R15" s="478">
        <v>6817</v>
      </c>
      <c r="S15" s="479"/>
      <c r="T15" s="479"/>
      <c r="U15" s="479"/>
      <c r="V15" s="480"/>
      <c r="W15" s="410" t="s">
        <v>137</v>
      </c>
      <c r="X15" s="411"/>
      <c r="Y15" s="411"/>
      <c r="Z15" s="411"/>
      <c r="AA15" s="411"/>
      <c r="AB15" s="401"/>
      <c r="AC15" s="445">
        <v>1076</v>
      </c>
      <c r="AD15" s="446"/>
      <c r="AE15" s="446"/>
      <c r="AF15" s="446"/>
      <c r="AG15" s="488"/>
      <c r="AH15" s="445">
        <v>1172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894623</v>
      </c>
      <c r="BO15" s="358"/>
      <c r="BP15" s="358"/>
      <c r="BQ15" s="358"/>
      <c r="BR15" s="358"/>
      <c r="BS15" s="358"/>
      <c r="BT15" s="358"/>
      <c r="BU15" s="359"/>
      <c r="BV15" s="357">
        <v>880144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28.5</v>
      </c>
      <c r="AD16" s="482"/>
      <c r="AE16" s="482"/>
      <c r="AF16" s="482"/>
      <c r="AG16" s="483"/>
      <c r="AH16" s="481">
        <v>28.8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2915099</v>
      </c>
      <c r="BO16" s="395"/>
      <c r="BP16" s="395"/>
      <c r="BQ16" s="395"/>
      <c r="BR16" s="395"/>
      <c r="BS16" s="395"/>
      <c r="BT16" s="395"/>
      <c r="BU16" s="396"/>
      <c r="BV16" s="394">
        <v>2857655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2185</v>
      </c>
      <c r="AD17" s="446"/>
      <c r="AE17" s="446"/>
      <c r="AF17" s="446"/>
      <c r="AG17" s="488"/>
      <c r="AH17" s="445">
        <v>2313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1113455</v>
      </c>
      <c r="BO17" s="395"/>
      <c r="BP17" s="395"/>
      <c r="BQ17" s="395"/>
      <c r="BR17" s="395"/>
      <c r="BS17" s="395"/>
      <c r="BT17" s="395"/>
      <c r="BU17" s="396"/>
      <c r="BV17" s="394">
        <v>1094251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63.39</v>
      </c>
      <c r="M18" s="518"/>
      <c r="N18" s="518"/>
      <c r="O18" s="518"/>
      <c r="P18" s="518"/>
      <c r="Q18" s="518"/>
      <c r="R18" s="519"/>
      <c r="S18" s="519"/>
      <c r="T18" s="519"/>
      <c r="U18" s="519"/>
      <c r="V18" s="520"/>
      <c r="W18" s="412"/>
      <c r="X18" s="413"/>
      <c r="Y18" s="413"/>
      <c r="Z18" s="413"/>
      <c r="AA18" s="413"/>
      <c r="AB18" s="404"/>
      <c r="AC18" s="521">
        <v>58</v>
      </c>
      <c r="AD18" s="522"/>
      <c r="AE18" s="522"/>
      <c r="AF18" s="522"/>
      <c r="AG18" s="523"/>
      <c r="AH18" s="521">
        <v>56.8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3067019</v>
      </c>
      <c r="BO18" s="395"/>
      <c r="BP18" s="395"/>
      <c r="BQ18" s="395"/>
      <c r="BR18" s="395"/>
      <c r="BS18" s="395"/>
      <c r="BT18" s="395"/>
      <c r="BU18" s="396"/>
      <c r="BV18" s="394">
        <v>2999888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114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4071694</v>
      </c>
      <c r="BO19" s="395"/>
      <c r="BP19" s="395"/>
      <c r="BQ19" s="395"/>
      <c r="BR19" s="395"/>
      <c r="BS19" s="395"/>
      <c r="BT19" s="395"/>
      <c r="BU19" s="396"/>
      <c r="BV19" s="394">
        <v>4012962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2409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4821036</v>
      </c>
      <c r="BO22" s="358"/>
      <c r="BP22" s="358"/>
      <c r="BQ22" s="358"/>
      <c r="BR22" s="358"/>
      <c r="BS22" s="358"/>
      <c r="BT22" s="358"/>
      <c r="BU22" s="359"/>
      <c r="BV22" s="357">
        <v>4975485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4329833</v>
      </c>
      <c r="BO23" s="395"/>
      <c r="BP23" s="395"/>
      <c r="BQ23" s="395"/>
      <c r="BR23" s="395"/>
      <c r="BS23" s="395"/>
      <c r="BT23" s="395"/>
      <c r="BU23" s="396"/>
      <c r="BV23" s="394">
        <v>4473800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6840</v>
      </c>
      <c r="R24" s="446"/>
      <c r="S24" s="446"/>
      <c r="T24" s="446"/>
      <c r="U24" s="446"/>
      <c r="V24" s="488"/>
      <c r="W24" s="540"/>
      <c r="X24" s="541"/>
      <c r="Y24" s="542"/>
      <c r="Z24" s="444" t="s">
        <v>162</v>
      </c>
      <c r="AA24" s="424"/>
      <c r="AB24" s="424"/>
      <c r="AC24" s="424"/>
      <c r="AD24" s="424"/>
      <c r="AE24" s="424"/>
      <c r="AF24" s="424"/>
      <c r="AG24" s="425"/>
      <c r="AH24" s="445">
        <v>103</v>
      </c>
      <c r="AI24" s="446"/>
      <c r="AJ24" s="446"/>
      <c r="AK24" s="446"/>
      <c r="AL24" s="488"/>
      <c r="AM24" s="445">
        <v>318064</v>
      </c>
      <c r="AN24" s="446"/>
      <c r="AO24" s="446"/>
      <c r="AP24" s="446"/>
      <c r="AQ24" s="446"/>
      <c r="AR24" s="488"/>
      <c r="AS24" s="445">
        <v>3088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3558340</v>
      </c>
      <c r="BO24" s="395"/>
      <c r="BP24" s="395"/>
      <c r="BQ24" s="395"/>
      <c r="BR24" s="395"/>
      <c r="BS24" s="395"/>
      <c r="BT24" s="395"/>
      <c r="BU24" s="396"/>
      <c r="BV24" s="394">
        <v>3562502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1</v>
      </c>
      <c r="M25" s="446"/>
      <c r="N25" s="446"/>
      <c r="O25" s="446"/>
      <c r="P25" s="488"/>
      <c r="Q25" s="445">
        <v>5610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23772</v>
      </c>
      <c r="BO25" s="358"/>
      <c r="BP25" s="358"/>
      <c r="BQ25" s="358"/>
      <c r="BR25" s="358"/>
      <c r="BS25" s="358"/>
      <c r="BT25" s="358"/>
      <c r="BU25" s="359"/>
      <c r="BV25" s="357">
        <v>9419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5420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18354</v>
      </c>
      <c r="AN26" s="446"/>
      <c r="AO26" s="446"/>
      <c r="AP26" s="446"/>
      <c r="AQ26" s="446"/>
      <c r="AR26" s="488"/>
      <c r="AS26" s="445">
        <v>3059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2710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7714</v>
      </c>
      <c r="AN27" s="446"/>
      <c r="AO27" s="446"/>
      <c r="AP27" s="446"/>
      <c r="AQ27" s="446"/>
      <c r="AR27" s="488"/>
      <c r="AS27" s="445">
        <v>2571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102038</v>
      </c>
      <c r="BO27" s="514"/>
      <c r="BP27" s="514"/>
      <c r="BQ27" s="514"/>
      <c r="BR27" s="514"/>
      <c r="BS27" s="514"/>
      <c r="BT27" s="514"/>
      <c r="BU27" s="515"/>
      <c r="BV27" s="513">
        <v>101974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2180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1088658</v>
      </c>
      <c r="BO28" s="358"/>
      <c r="BP28" s="358"/>
      <c r="BQ28" s="358"/>
      <c r="BR28" s="358"/>
      <c r="BS28" s="358"/>
      <c r="BT28" s="358"/>
      <c r="BU28" s="359"/>
      <c r="BV28" s="357">
        <v>1112402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10</v>
      </c>
      <c r="M29" s="446"/>
      <c r="N29" s="446"/>
      <c r="O29" s="446"/>
      <c r="P29" s="488"/>
      <c r="Q29" s="445">
        <v>2030</v>
      </c>
      <c r="R29" s="446"/>
      <c r="S29" s="446"/>
      <c r="T29" s="446"/>
      <c r="U29" s="446"/>
      <c r="V29" s="488"/>
      <c r="W29" s="543"/>
      <c r="X29" s="544"/>
      <c r="Y29" s="545"/>
      <c r="Z29" s="444" t="s">
        <v>177</v>
      </c>
      <c r="AA29" s="424"/>
      <c r="AB29" s="424"/>
      <c r="AC29" s="424"/>
      <c r="AD29" s="424"/>
      <c r="AE29" s="424"/>
      <c r="AF29" s="424"/>
      <c r="AG29" s="425"/>
      <c r="AH29" s="445">
        <v>106</v>
      </c>
      <c r="AI29" s="446"/>
      <c r="AJ29" s="446"/>
      <c r="AK29" s="446"/>
      <c r="AL29" s="488"/>
      <c r="AM29" s="445">
        <v>325778</v>
      </c>
      <c r="AN29" s="446"/>
      <c r="AO29" s="446"/>
      <c r="AP29" s="446"/>
      <c r="AQ29" s="446"/>
      <c r="AR29" s="488"/>
      <c r="AS29" s="445">
        <v>3073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249436</v>
      </c>
      <c r="BO29" s="395"/>
      <c r="BP29" s="395"/>
      <c r="BQ29" s="395"/>
      <c r="BR29" s="395"/>
      <c r="BS29" s="395"/>
      <c r="BT29" s="395"/>
      <c r="BU29" s="396"/>
      <c r="BV29" s="394">
        <v>254773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214684</v>
      </c>
      <c r="BO30" s="514"/>
      <c r="BP30" s="514"/>
      <c r="BQ30" s="514"/>
      <c r="BR30" s="514"/>
      <c r="BS30" s="514"/>
      <c r="BT30" s="514"/>
      <c r="BU30" s="515"/>
      <c r="BV30" s="513">
        <v>149478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c r="A31" s="163"/>
      <c r="B31" s="188"/>
      <c r="DI31" s="189"/>
    </row>
    <row r="32" spans="1:113" ht="13.5" customHeight="1">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一関地区広域行政組合（一般会計）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c r="A35" s="163"/>
      <c r="B35" s="190"/>
      <c r="C35" s="584">
        <f>IF(E35="","",C34+1)</f>
        <v>2</v>
      </c>
      <c r="D35" s="584"/>
      <c r="E35" s="585" t="str">
        <f>IF('各会計、関係団体の財政状況及び健全化判断比率'!B8="","",'各会計、関係団体の財政状況及び健全化判断比率'!B8)</f>
        <v>健康福祉交流館特別会計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　　〃　　（介護保険特会（事業勘定））</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町営駐車場特別会計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　　〃　　（介護保険特会（サービス勘定））</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岩手県後期高齢者医療広域連合（一般会計）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　　　〃　　　（後期高齢者医療特会）</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岩手県市町村総合事務組合（一般会計）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　　　〃　　　（交通災害共済特会）</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2Zaq8wLnoGaCTdwUGd7ouEpBrV660ExsJuRhvPLwsff+1EsWdACFg7HuA42EXLc3Bn041fM6lSYse+A1B90C8A==" saltValue="NqO2CxjvU3KoIKTAdOx1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80" zoomScaleNormal="80" zoomScaleSheetLayoutView="100" workbookViewId="0">
      <selection activeCell="C54" sqref="C54"/>
    </sheetView>
  </sheetViews>
  <sheetFormatPr baseColWidth="10"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36" t="s">
        <v>533</v>
      </c>
      <c r="D34" s="1136"/>
      <c r="E34" s="1137"/>
      <c r="F34" s="32">
        <v>12.49</v>
      </c>
      <c r="G34" s="33">
        <v>12.13</v>
      </c>
      <c r="H34" s="33">
        <v>13.41</v>
      </c>
      <c r="I34" s="33">
        <v>14.25</v>
      </c>
      <c r="J34" s="34">
        <v>14.87</v>
      </c>
      <c r="K34" s="22"/>
      <c r="L34" s="22"/>
      <c r="M34" s="22"/>
      <c r="N34" s="22"/>
      <c r="O34" s="22"/>
      <c r="P34" s="22"/>
    </row>
    <row r="35" spans="1:16" ht="39" customHeight="1">
      <c r="A35" s="22"/>
      <c r="B35" s="35"/>
      <c r="C35" s="1132" t="s">
        <v>534</v>
      </c>
      <c r="D35" s="1132"/>
      <c r="E35" s="1133"/>
      <c r="F35" s="36">
        <v>4.38</v>
      </c>
      <c r="G35" s="37">
        <v>5.51</v>
      </c>
      <c r="H35" s="37">
        <v>6.1</v>
      </c>
      <c r="I35" s="37">
        <v>6.44</v>
      </c>
      <c r="J35" s="38">
        <v>5.83</v>
      </c>
      <c r="K35" s="22"/>
      <c r="L35" s="22"/>
      <c r="M35" s="22"/>
      <c r="N35" s="22"/>
      <c r="O35" s="22"/>
      <c r="P35" s="22"/>
    </row>
    <row r="36" spans="1:16" ht="39" customHeight="1">
      <c r="A36" s="22"/>
      <c r="B36" s="35"/>
      <c r="C36" s="1132" t="s">
        <v>535</v>
      </c>
      <c r="D36" s="1132"/>
      <c r="E36" s="1133"/>
      <c r="F36" s="36">
        <v>1.04</v>
      </c>
      <c r="G36" s="37">
        <v>1.31</v>
      </c>
      <c r="H36" s="37">
        <v>1.6</v>
      </c>
      <c r="I36" s="37">
        <v>1.92</v>
      </c>
      <c r="J36" s="38">
        <v>2.16</v>
      </c>
      <c r="K36" s="22"/>
      <c r="L36" s="22"/>
      <c r="M36" s="22"/>
      <c r="N36" s="22"/>
      <c r="O36" s="22"/>
      <c r="P36" s="22"/>
    </row>
    <row r="37" spans="1:16" ht="39" customHeight="1">
      <c r="A37" s="22"/>
      <c r="B37" s="35"/>
      <c r="C37" s="1132" t="s">
        <v>536</v>
      </c>
      <c r="D37" s="1132"/>
      <c r="E37" s="1133"/>
      <c r="F37" s="36">
        <v>2.44</v>
      </c>
      <c r="G37" s="37">
        <v>0.39</v>
      </c>
      <c r="H37" s="37">
        <v>0.56000000000000005</v>
      </c>
      <c r="I37" s="37" t="s">
        <v>537</v>
      </c>
      <c r="J37" s="38">
        <v>1.9</v>
      </c>
      <c r="K37" s="22"/>
      <c r="L37" s="22"/>
      <c r="M37" s="22"/>
      <c r="N37" s="22"/>
      <c r="O37" s="22"/>
      <c r="P37" s="22"/>
    </row>
    <row r="38" spans="1:16" ht="39" customHeight="1">
      <c r="A38" s="22"/>
      <c r="B38" s="35"/>
      <c r="C38" s="1132" t="s">
        <v>538</v>
      </c>
      <c r="D38" s="1132"/>
      <c r="E38" s="1133"/>
      <c r="F38" s="36">
        <v>0.18</v>
      </c>
      <c r="G38" s="37">
        <v>0.15</v>
      </c>
      <c r="H38" s="37">
        <v>0.19</v>
      </c>
      <c r="I38" s="37">
        <v>0.14000000000000001</v>
      </c>
      <c r="J38" s="38">
        <v>0.28999999999999998</v>
      </c>
      <c r="K38" s="22"/>
      <c r="L38" s="22"/>
      <c r="M38" s="22"/>
      <c r="N38" s="22"/>
      <c r="O38" s="22"/>
      <c r="P38" s="22"/>
    </row>
    <row r="39" spans="1:16" ht="39" customHeight="1">
      <c r="A39" s="22"/>
      <c r="B39" s="35"/>
      <c r="C39" s="1132" t="s">
        <v>539</v>
      </c>
      <c r="D39" s="1132"/>
      <c r="E39" s="1133"/>
      <c r="F39" s="36">
        <v>0.1</v>
      </c>
      <c r="G39" s="37">
        <v>0.05</v>
      </c>
      <c r="H39" s="37">
        <v>0.11</v>
      </c>
      <c r="I39" s="37">
        <v>0.06</v>
      </c>
      <c r="J39" s="38">
        <v>0.06</v>
      </c>
      <c r="K39" s="22"/>
      <c r="L39" s="22"/>
      <c r="M39" s="22"/>
      <c r="N39" s="22"/>
      <c r="O39" s="22"/>
      <c r="P39" s="22"/>
    </row>
    <row r="40" spans="1:16" ht="39" customHeight="1">
      <c r="A40" s="22"/>
      <c r="B40" s="35"/>
      <c r="C40" s="1132" t="s">
        <v>540</v>
      </c>
      <c r="D40" s="1132"/>
      <c r="E40" s="1133"/>
      <c r="F40" s="36">
        <v>0.02</v>
      </c>
      <c r="G40" s="37">
        <v>0.02</v>
      </c>
      <c r="H40" s="37">
        <v>0.04</v>
      </c>
      <c r="I40" s="37">
        <v>0.02</v>
      </c>
      <c r="J40" s="38">
        <v>0.02</v>
      </c>
      <c r="K40" s="22"/>
      <c r="L40" s="22"/>
      <c r="M40" s="22"/>
      <c r="N40" s="22"/>
      <c r="O40" s="22"/>
      <c r="P40" s="22"/>
    </row>
    <row r="41" spans="1:16" ht="39" customHeight="1">
      <c r="A41" s="22"/>
      <c r="B41" s="35"/>
      <c r="C41" s="1132"/>
      <c r="D41" s="1132"/>
      <c r="E41" s="1133"/>
      <c r="F41" s="36"/>
      <c r="G41" s="37"/>
      <c r="H41" s="37"/>
      <c r="I41" s="37"/>
      <c r="J41" s="38"/>
      <c r="K41" s="22"/>
      <c r="L41" s="22"/>
      <c r="M41" s="22"/>
      <c r="N41" s="22"/>
      <c r="O41" s="22"/>
      <c r="P41" s="22"/>
    </row>
    <row r="42" spans="1:16" ht="39" customHeight="1">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c r="A43" s="22"/>
      <c r="B43" s="40"/>
      <c r="C43" s="1134" t="s">
        <v>542</v>
      </c>
      <c r="D43" s="1134"/>
      <c r="E43" s="1135"/>
      <c r="F43" s="41" t="s">
        <v>486</v>
      </c>
      <c r="G43" s="42" t="s">
        <v>486</v>
      </c>
      <c r="H43" s="42" t="s">
        <v>486</v>
      </c>
      <c r="I43" s="42" t="s">
        <v>486</v>
      </c>
      <c r="J43" s="43" t="s">
        <v>486</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
      <c r="A45" s="22"/>
      <c r="B45" s="22"/>
      <c r="C45" s="22"/>
      <c r="D45" s="22"/>
      <c r="E45" s="22"/>
      <c r="F45" s="22"/>
      <c r="G45" s="22"/>
      <c r="H45" s="22"/>
      <c r="I45" s="22"/>
      <c r="J45" s="22"/>
      <c r="K45" s="22"/>
      <c r="L45" s="22"/>
      <c r="M45" s="22"/>
      <c r="N45" s="22"/>
      <c r="O45" s="22"/>
      <c r="P45" s="22"/>
    </row>
    <row r="49" s="23" customFormat="1" ht="13.5" hidden="1" customHeight="1"/>
    <row r="50" s="23" customFormat="1" ht="13.5" hidden="1" customHeight="1"/>
    <row r="51" s="23" customFormat="1" ht="13.5" hidden="1" customHeight="1"/>
  </sheetData>
  <sheetProtection algorithmName="SHA-512" hashValue="cF/GMXClpVG262FTQ4mSkTmZd7U2q0ScvBLwPuMQR6sQpVh5EsUDCcydViYy57NnLWh9Wdw76LHwE6kQkcuxKA==" saltValue="LhsxwMe1sshEi2PvuOsu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topLeftCell="H1" zoomScale="120" zoomScaleNormal="120" zoomScaleSheetLayoutView="55" workbookViewId="0">
      <selection activeCell="C54" sqref="C54"/>
    </sheetView>
  </sheetViews>
  <sheetFormatPr baseColWidth="10" defaultColWidth="0" defaultRowHeight="12.5" customHeight="1" zeroHeight="1"/>
  <cols>
    <col min="1" max="1" width="6.6640625" style="47" customWidth="1"/>
    <col min="2" max="3" width="10.83203125" style="47" customWidth="1"/>
    <col min="4" max="4" width="10" style="47" customWidth="1"/>
    <col min="5" max="10" width="11" style="47" customWidth="1"/>
    <col min="11" max="15" width="13.16406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c r="A45" s="46"/>
      <c r="B45" s="1138" t="s">
        <v>9</v>
      </c>
      <c r="C45" s="1139"/>
      <c r="D45" s="56"/>
      <c r="E45" s="1144" t="s">
        <v>10</v>
      </c>
      <c r="F45" s="1144"/>
      <c r="G45" s="1144"/>
      <c r="H45" s="1144"/>
      <c r="I45" s="1144"/>
      <c r="J45" s="1145"/>
      <c r="K45" s="57">
        <v>448</v>
      </c>
      <c r="L45" s="58">
        <v>468</v>
      </c>
      <c r="M45" s="58">
        <v>488</v>
      </c>
      <c r="N45" s="58">
        <v>451</v>
      </c>
      <c r="O45" s="59">
        <v>449</v>
      </c>
      <c r="P45" s="46"/>
      <c r="Q45" s="46"/>
      <c r="R45" s="46"/>
      <c r="S45" s="46"/>
      <c r="T45" s="46"/>
      <c r="U45" s="46"/>
    </row>
    <row r="46" spans="1:21" ht="30.75" customHeight="1">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c r="A48" s="46"/>
      <c r="B48" s="1140"/>
      <c r="C48" s="1141"/>
      <c r="D48" s="60"/>
      <c r="E48" s="1146" t="s">
        <v>13</v>
      </c>
      <c r="F48" s="1146"/>
      <c r="G48" s="1146"/>
      <c r="H48" s="1146"/>
      <c r="I48" s="1146"/>
      <c r="J48" s="1147"/>
      <c r="K48" s="61">
        <v>205</v>
      </c>
      <c r="L48" s="62">
        <v>191</v>
      </c>
      <c r="M48" s="62">
        <v>198</v>
      </c>
      <c r="N48" s="62">
        <v>196</v>
      </c>
      <c r="O48" s="63">
        <v>178</v>
      </c>
      <c r="P48" s="46"/>
      <c r="Q48" s="46"/>
      <c r="R48" s="46"/>
      <c r="S48" s="46"/>
      <c r="T48" s="46"/>
      <c r="U48" s="46"/>
    </row>
    <row r="49" spans="1:21" ht="30.75" customHeight="1">
      <c r="A49" s="46"/>
      <c r="B49" s="1140"/>
      <c r="C49" s="1141"/>
      <c r="D49" s="60"/>
      <c r="E49" s="1146" t="s">
        <v>14</v>
      </c>
      <c r="F49" s="1146"/>
      <c r="G49" s="1146"/>
      <c r="H49" s="1146"/>
      <c r="I49" s="1146"/>
      <c r="J49" s="1147"/>
      <c r="K49" s="61">
        <v>3</v>
      </c>
      <c r="L49" s="62">
        <v>3</v>
      </c>
      <c r="M49" s="62">
        <v>1</v>
      </c>
      <c r="N49" s="62">
        <v>1</v>
      </c>
      <c r="O49" s="63">
        <v>1</v>
      </c>
      <c r="P49" s="46"/>
      <c r="Q49" s="46"/>
      <c r="R49" s="46"/>
      <c r="S49" s="46"/>
      <c r="T49" s="46"/>
      <c r="U49" s="46"/>
    </row>
    <row r="50" spans="1:21" ht="30.75" customHeight="1">
      <c r="A50" s="46"/>
      <c r="B50" s="1140"/>
      <c r="C50" s="1141"/>
      <c r="D50" s="60"/>
      <c r="E50" s="1146" t="s">
        <v>15</v>
      </c>
      <c r="F50" s="1146"/>
      <c r="G50" s="1146"/>
      <c r="H50" s="1146"/>
      <c r="I50" s="1146"/>
      <c r="J50" s="1147"/>
      <c r="K50" s="61">
        <v>1</v>
      </c>
      <c r="L50" s="62">
        <v>3</v>
      </c>
      <c r="M50" s="62">
        <v>4</v>
      </c>
      <c r="N50" s="62">
        <v>4</v>
      </c>
      <c r="O50" s="63">
        <v>3</v>
      </c>
      <c r="P50" s="46"/>
      <c r="Q50" s="46"/>
      <c r="R50" s="46"/>
      <c r="S50" s="46"/>
      <c r="T50" s="46"/>
      <c r="U50" s="46"/>
    </row>
    <row r="51" spans="1:21" ht="30.75" customHeight="1">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c r="A52" s="46"/>
      <c r="B52" s="1148" t="s">
        <v>17</v>
      </c>
      <c r="C52" s="1149"/>
      <c r="D52" s="64"/>
      <c r="E52" s="1146" t="s">
        <v>18</v>
      </c>
      <c r="F52" s="1146"/>
      <c r="G52" s="1146"/>
      <c r="H52" s="1146"/>
      <c r="I52" s="1146"/>
      <c r="J52" s="1147"/>
      <c r="K52" s="61">
        <v>404</v>
      </c>
      <c r="L52" s="62">
        <v>386</v>
      </c>
      <c r="M52" s="62">
        <v>378</v>
      </c>
      <c r="N52" s="62">
        <v>370</v>
      </c>
      <c r="O52" s="63">
        <v>365</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253</v>
      </c>
      <c r="L53" s="67">
        <v>279</v>
      </c>
      <c r="M53" s="67">
        <v>313</v>
      </c>
      <c r="N53" s="67">
        <v>282</v>
      </c>
      <c r="O53" s="68">
        <v>266</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c r="B58" s="1154" t="s">
        <v>24</v>
      </c>
      <c r="C58" s="1155"/>
      <c r="D58" s="1160" t="s">
        <v>25</v>
      </c>
      <c r="E58" s="1161"/>
      <c r="F58" s="1161"/>
      <c r="G58" s="1161"/>
      <c r="H58" s="1161"/>
      <c r="I58" s="1161"/>
      <c r="J58" s="1162"/>
      <c r="K58" s="81"/>
      <c r="L58" s="82"/>
      <c r="M58" s="82"/>
      <c r="N58" s="82"/>
      <c r="O58" s="83"/>
    </row>
    <row r="59" spans="1:21" ht="31.5" customHeight="1">
      <c r="B59" s="1156"/>
      <c r="C59" s="1157"/>
      <c r="D59" s="1163" t="s">
        <v>26</v>
      </c>
      <c r="E59" s="1164"/>
      <c r="F59" s="1164"/>
      <c r="G59" s="1164"/>
      <c r="H59" s="1164"/>
      <c r="I59" s="1164"/>
      <c r="J59" s="1165"/>
      <c r="K59" s="84"/>
      <c r="L59" s="85"/>
      <c r="M59" s="85"/>
      <c r="N59" s="85"/>
      <c r="O59" s="86"/>
    </row>
    <row r="60" spans="1:21" ht="31.5" customHeight="1" thickBot="1">
      <c r="B60" s="1158"/>
      <c r="C60" s="1159"/>
      <c r="D60" s="1166" t="s">
        <v>27</v>
      </c>
      <c r="E60" s="1167"/>
      <c r="F60" s="1167"/>
      <c r="G60" s="1167"/>
      <c r="H60" s="1167"/>
      <c r="I60" s="1167"/>
      <c r="J60" s="1168"/>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row r="65" s="47" customFormat="1" ht="12.5" hidden="1" customHeight="1"/>
    <row r="66" s="47" customFormat="1" ht="12.5" hidden="1" customHeight="1"/>
    <row r="67" s="47" customFormat="1" ht="12.5" hidden="1" customHeight="1"/>
    <row r="68" s="47" customFormat="1" ht="12.5" hidden="1" customHeight="1"/>
    <row r="69" s="47" customFormat="1" ht="12.5" hidden="1" customHeight="1"/>
    <row r="70" s="47" customFormat="1" ht="12.5" hidden="1" customHeight="1"/>
    <row r="71" s="47" customFormat="1" ht="12.5" hidden="1" customHeight="1"/>
    <row r="72" s="47" customFormat="1" ht="12.5" hidden="1" customHeight="1"/>
    <row r="73" s="47" customFormat="1" ht="12.5" hidden="1" customHeight="1"/>
    <row r="74" s="47" customFormat="1" ht="12.5" hidden="1" customHeight="1"/>
    <row r="75" s="47" customFormat="1" ht="12.5" hidden="1" customHeight="1"/>
    <row r="76" s="47" customFormat="1" ht="12.5" hidden="1" customHeight="1"/>
  </sheetData>
  <sheetProtection algorithmName="SHA-512" hashValue="qsbsBpwlDdLNWBbS8I0rHl5mwJxlNyLzIC2w+a1zjZXikPzGUIpUsCuHuQvkr7hpfuW64ShOUac424Wmf0wkfA==" saltValue="Dzf0GiP+Tt2pAfh5LxU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 zoomScaleNormal="100" zoomScaleSheetLayoutView="100" workbookViewId="0">
      <selection activeCell="C54" sqref="C54"/>
    </sheetView>
  </sheetViews>
  <sheetFormatPr baseColWidth="10" defaultColWidth="0" defaultRowHeight="13.5" customHeight="1" zeroHeight="1"/>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s="94" customFormat="1" ht="15" customHeight="1"/>
    <row r="21" s="94" customFormat="1" ht="15" customHeight="1"/>
    <row r="22" s="94" customFormat="1" ht="15" customHeight="1"/>
    <row r="23" s="94" customFormat="1" ht="15" customHeight="1"/>
    <row r="24" s="94" customFormat="1" ht="15" customHeight="1"/>
    <row r="25" s="94" customFormat="1" ht="15" customHeight="1"/>
    <row r="26" s="94" customFormat="1" ht="15" customHeight="1"/>
    <row r="27" s="94" customFormat="1" ht="15" customHeight="1"/>
    <row r="28" s="94" customFormat="1" ht="15" customHeight="1"/>
    <row r="29" s="94" customFormat="1" ht="15" customHeight="1"/>
    <row r="30" s="94" customFormat="1" ht="15" customHeight="1"/>
    <row r="31" s="94" customFormat="1" ht="15" customHeight="1"/>
    <row r="32" s="94"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525</v>
      </c>
      <c r="J40" s="101" t="s">
        <v>526</v>
      </c>
      <c r="K40" s="101" t="s">
        <v>527</v>
      </c>
      <c r="L40" s="101" t="s">
        <v>528</v>
      </c>
      <c r="M40" s="102" t="s">
        <v>529</v>
      </c>
    </row>
    <row r="41" spans="2:13" ht="27.75" customHeight="1">
      <c r="B41" s="1169" t="s">
        <v>30</v>
      </c>
      <c r="C41" s="1170"/>
      <c r="D41" s="103"/>
      <c r="E41" s="1175" t="s">
        <v>31</v>
      </c>
      <c r="F41" s="1175"/>
      <c r="G41" s="1175"/>
      <c r="H41" s="1176"/>
      <c r="I41" s="330">
        <v>4581</v>
      </c>
      <c r="J41" s="331">
        <v>5243</v>
      </c>
      <c r="K41" s="331">
        <v>5173</v>
      </c>
      <c r="L41" s="331">
        <v>4975</v>
      </c>
      <c r="M41" s="332">
        <v>4821</v>
      </c>
    </row>
    <row r="42" spans="2:13" ht="27.75" customHeight="1">
      <c r="B42" s="1171"/>
      <c r="C42" s="1172"/>
      <c r="D42" s="104"/>
      <c r="E42" s="1177" t="s">
        <v>32</v>
      </c>
      <c r="F42" s="1177"/>
      <c r="G42" s="1177"/>
      <c r="H42" s="1178"/>
      <c r="I42" s="333">
        <v>3</v>
      </c>
      <c r="J42" s="334">
        <v>3</v>
      </c>
      <c r="K42" s="334">
        <v>2</v>
      </c>
      <c r="L42" s="334">
        <v>2</v>
      </c>
      <c r="M42" s="335">
        <v>17</v>
      </c>
    </row>
    <row r="43" spans="2:13" ht="27.75" customHeight="1">
      <c r="B43" s="1171"/>
      <c r="C43" s="1172"/>
      <c r="D43" s="104"/>
      <c r="E43" s="1177" t="s">
        <v>33</v>
      </c>
      <c r="F43" s="1177"/>
      <c r="G43" s="1177"/>
      <c r="H43" s="1178"/>
      <c r="I43" s="333">
        <v>2444</v>
      </c>
      <c r="J43" s="334">
        <v>2422</v>
      </c>
      <c r="K43" s="334">
        <v>2377</v>
      </c>
      <c r="L43" s="334">
        <v>2192</v>
      </c>
      <c r="M43" s="335">
        <v>2154</v>
      </c>
    </row>
    <row r="44" spans="2:13" ht="27.75" customHeight="1">
      <c r="B44" s="1171"/>
      <c r="C44" s="1172"/>
      <c r="D44" s="104"/>
      <c r="E44" s="1177" t="s">
        <v>34</v>
      </c>
      <c r="F44" s="1177"/>
      <c r="G44" s="1177"/>
      <c r="H44" s="1178"/>
      <c r="I44" s="333">
        <v>5</v>
      </c>
      <c r="J44" s="334">
        <v>2</v>
      </c>
      <c r="K44" s="334">
        <v>1</v>
      </c>
      <c r="L44" s="334">
        <v>1</v>
      </c>
      <c r="M44" s="335">
        <v>1</v>
      </c>
    </row>
    <row r="45" spans="2:13" ht="27.75" customHeight="1">
      <c r="B45" s="1171"/>
      <c r="C45" s="1172"/>
      <c r="D45" s="104"/>
      <c r="E45" s="1177" t="s">
        <v>35</v>
      </c>
      <c r="F45" s="1177"/>
      <c r="G45" s="1177"/>
      <c r="H45" s="1178"/>
      <c r="I45" s="333">
        <v>450</v>
      </c>
      <c r="J45" s="334">
        <v>546</v>
      </c>
      <c r="K45" s="334">
        <v>459</v>
      </c>
      <c r="L45" s="334">
        <v>381</v>
      </c>
      <c r="M45" s="335">
        <v>382</v>
      </c>
    </row>
    <row r="46" spans="2:13" ht="27.75" customHeight="1">
      <c r="B46" s="1171"/>
      <c r="C46" s="1172"/>
      <c r="D46" s="105"/>
      <c r="E46" s="1177" t="s">
        <v>36</v>
      </c>
      <c r="F46" s="1177"/>
      <c r="G46" s="1177"/>
      <c r="H46" s="1178"/>
      <c r="I46" s="333" t="s">
        <v>486</v>
      </c>
      <c r="J46" s="334" t="s">
        <v>486</v>
      </c>
      <c r="K46" s="334" t="s">
        <v>486</v>
      </c>
      <c r="L46" s="334" t="s">
        <v>486</v>
      </c>
      <c r="M46" s="335" t="s">
        <v>486</v>
      </c>
    </row>
    <row r="47" spans="2:13" ht="27.75" customHeight="1">
      <c r="B47" s="1171"/>
      <c r="C47" s="1172"/>
      <c r="D47" s="106"/>
      <c r="E47" s="1179" t="s">
        <v>37</v>
      </c>
      <c r="F47" s="1180"/>
      <c r="G47" s="1180"/>
      <c r="H47" s="1181"/>
      <c r="I47" s="333" t="s">
        <v>486</v>
      </c>
      <c r="J47" s="334" t="s">
        <v>486</v>
      </c>
      <c r="K47" s="334" t="s">
        <v>486</v>
      </c>
      <c r="L47" s="334" t="s">
        <v>486</v>
      </c>
      <c r="M47" s="335" t="s">
        <v>486</v>
      </c>
    </row>
    <row r="48" spans="2:13" ht="27.75" customHeight="1">
      <c r="B48" s="1171"/>
      <c r="C48" s="1172"/>
      <c r="D48" s="104"/>
      <c r="E48" s="1177" t="s">
        <v>38</v>
      </c>
      <c r="F48" s="1177"/>
      <c r="G48" s="1177"/>
      <c r="H48" s="1178"/>
      <c r="I48" s="333" t="s">
        <v>486</v>
      </c>
      <c r="J48" s="334" t="s">
        <v>486</v>
      </c>
      <c r="K48" s="334" t="s">
        <v>486</v>
      </c>
      <c r="L48" s="334" t="s">
        <v>486</v>
      </c>
      <c r="M48" s="335" t="s">
        <v>486</v>
      </c>
    </row>
    <row r="49" spans="2:13" ht="27.75" customHeight="1">
      <c r="B49" s="1173"/>
      <c r="C49" s="1174"/>
      <c r="D49" s="104"/>
      <c r="E49" s="1177" t="s">
        <v>39</v>
      </c>
      <c r="F49" s="1177"/>
      <c r="G49" s="1177"/>
      <c r="H49" s="1178"/>
      <c r="I49" s="333" t="s">
        <v>486</v>
      </c>
      <c r="J49" s="334" t="s">
        <v>486</v>
      </c>
      <c r="K49" s="334" t="s">
        <v>486</v>
      </c>
      <c r="L49" s="334" t="s">
        <v>486</v>
      </c>
      <c r="M49" s="335" t="s">
        <v>486</v>
      </c>
    </row>
    <row r="50" spans="2:13" ht="27.75" customHeight="1">
      <c r="B50" s="1182" t="s">
        <v>40</v>
      </c>
      <c r="C50" s="1183"/>
      <c r="D50" s="107"/>
      <c r="E50" s="1177" t="s">
        <v>41</v>
      </c>
      <c r="F50" s="1177"/>
      <c r="G50" s="1177"/>
      <c r="H50" s="1178"/>
      <c r="I50" s="333">
        <v>1787</v>
      </c>
      <c r="J50" s="334">
        <v>1907</v>
      </c>
      <c r="K50" s="334">
        <v>1878</v>
      </c>
      <c r="L50" s="334">
        <v>1798</v>
      </c>
      <c r="M50" s="335">
        <v>1818</v>
      </c>
    </row>
    <row r="51" spans="2:13" ht="27.75" customHeight="1">
      <c r="B51" s="1171"/>
      <c r="C51" s="1172"/>
      <c r="D51" s="104"/>
      <c r="E51" s="1177" t="s">
        <v>42</v>
      </c>
      <c r="F51" s="1177"/>
      <c r="G51" s="1177"/>
      <c r="H51" s="1178"/>
      <c r="I51" s="333">
        <v>55</v>
      </c>
      <c r="J51" s="334">
        <v>34</v>
      </c>
      <c r="K51" s="334">
        <v>28</v>
      </c>
      <c r="L51" s="334">
        <v>34</v>
      </c>
      <c r="M51" s="335">
        <v>44</v>
      </c>
    </row>
    <row r="52" spans="2:13" ht="27.75" customHeight="1">
      <c r="B52" s="1173"/>
      <c r="C52" s="1174"/>
      <c r="D52" s="104"/>
      <c r="E52" s="1177" t="s">
        <v>43</v>
      </c>
      <c r="F52" s="1177"/>
      <c r="G52" s="1177"/>
      <c r="H52" s="1178"/>
      <c r="I52" s="333">
        <v>3950</v>
      </c>
      <c r="J52" s="334">
        <v>3991</v>
      </c>
      <c r="K52" s="334">
        <v>3755</v>
      </c>
      <c r="L52" s="334">
        <v>3650</v>
      </c>
      <c r="M52" s="335">
        <v>3475</v>
      </c>
    </row>
    <row r="53" spans="2:13" ht="27.75" customHeight="1" thickBot="1">
      <c r="B53" s="1184" t="s">
        <v>19</v>
      </c>
      <c r="C53" s="1185"/>
      <c r="D53" s="108"/>
      <c r="E53" s="1186" t="s">
        <v>44</v>
      </c>
      <c r="F53" s="1186"/>
      <c r="G53" s="1186"/>
      <c r="H53" s="1187"/>
      <c r="I53" s="336">
        <v>1691</v>
      </c>
      <c r="J53" s="337">
        <v>2283</v>
      </c>
      <c r="K53" s="337">
        <v>2352</v>
      </c>
      <c r="L53" s="337">
        <v>2069</v>
      </c>
      <c r="M53" s="338">
        <v>2037</v>
      </c>
    </row>
    <row r="54" spans="2:13" ht="27.75" customHeight="1">
      <c r="B54" s="109"/>
      <c r="C54" s="110"/>
      <c r="D54" s="110"/>
      <c r="E54" s="111"/>
      <c r="F54" s="111"/>
      <c r="G54" s="111"/>
      <c r="H54" s="111"/>
      <c r="I54" s="112"/>
      <c r="J54" s="112"/>
      <c r="K54" s="112"/>
      <c r="L54" s="112"/>
      <c r="M54" s="112"/>
    </row>
    <row r="55" spans="2:13" ht="14"/>
  </sheetData>
  <sheetProtection algorithmName="SHA-512" hashValue="ZX8n33F0H7LgsEj3pxEHcHWUvvQ49+EDIAg+ZSFit6otWPc9C9d82WxXRqePc6WwAhUPIhM8k0JUkfTsSkXWpg==" saltValue="NZ3GuqHr9zk6SCjJZ+Sj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60" zoomScaleNormal="60" zoomScaleSheetLayoutView="100" workbookViewId="0">
      <selection activeCell="C54" sqref="C54"/>
    </sheetView>
  </sheetViews>
  <sheetFormatPr baseColWidth="10" defaultColWidth="0" defaultRowHeight="13.5" customHeight="1" zeroHeight="1"/>
  <cols>
    <col min="1" max="1" width="8.1640625" style="1" customWidth="1"/>
    <col min="2" max="2" width="16.33203125" style="1" customWidth="1"/>
    <col min="3" max="5" width="26.1640625" style="1" customWidth="1"/>
    <col min="6" max="8" width="24.1640625" style="1" customWidth="1"/>
    <col min="9" max="14" width="26" style="1" customWidth="1"/>
    <col min="15" max="15" width="6.1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row r="2" s="1" customFormat="1" ht="16.5" customHeight="1"/>
    <row r="3" s="1" customFormat="1" ht="16.5" customHeight="1"/>
    <row r="4" s="1" customFormat="1" ht="16.5" customHeight="1"/>
    <row r="5" s="1" customFormat="1" ht="16.5" customHeight="1"/>
    <row r="6" s="1" customFormat="1" ht="16.5" customHeight="1"/>
    <row r="7" s="1" customFormat="1" ht="16.5" customHeight="1"/>
    <row r="8" s="1" customFormat="1" ht="16.5" customHeight="1"/>
    <row r="9" s="1" customFormat="1" ht="16.5" customHeight="1"/>
    <row r="10" s="1" customFormat="1" ht="16.5" customHeight="1"/>
    <row r="11" s="1" customFormat="1" ht="16.5" customHeight="1"/>
    <row r="12" s="1" customFormat="1" ht="16.5" customHeight="1"/>
    <row r="13" s="1" customFormat="1"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1" customFormat="1" ht="16.5" customHeight="1"/>
    <row r="34" s="1" customFormat="1" ht="16.5" customHeight="1"/>
    <row r="35" s="1" customFormat="1" ht="16.5" customHeight="1"/>
    <row r="36" s="1" customFormat="1" ht="16.5" customHeight="1"/>
    <row r="37" s="1" customFormat="1" ht="16.5" customHeight="1"/>
    <row r="38" s="1" customFormat="1" ht="16.5" customHeight="1"/>
    <row r="39" s="1" customFormat="1" ht="16.5" customHeight="1"/>
    <row r="40" s="1" customFormat="1" ht="16.5" customHeight="1"/>
    <row r="41" s="1" customFormat="1" ht="16.5" customHeight="1"/>
    <row r="42" s="1" customFormat="1" ht="16.5" customHeight="1"/>
    <row r="43" s="1" customFormat="1" ht="16.5" customHeight="1"/>
    <row r="44" s="1" customFormat="1" ht="16.5" customHeight="1"/>
    <row r="45" s="1" customFormat="1" ht="16.5" customHeight="1"/>
    <row r="46" s="1" customFormat="1" ht="16.5" customHeight="1"/>
    <row r="47" s="1" customFormat="1" ht="16.5" customHeight="1"/>
    <row r="48" s="1" customFormat="1"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527</v>
      </c>
      <c r="G54" s="117" t="s">
        <v>528</v>
      </c>
      <c r="H54" s="118" t="s">
        <v>529</v>
      </c>
    </row>
    <row r="55" spans="2:8" ht="52.5" customHeight="1">
      <c r="B55" s="119"/>
      <c r="C55" s="1196" t="s">
        <v>46</v>
      </c>
      <c r="D55" s="1196"/>
      <c r="E55" s="1197"/>
      <c r="F55" s="339">
        <v>1170</v>
      </c>
      <c r="G55" s="339">
        <v>1112</v>
      </c>
      <c r="H55" s="340">
        <v>1089</v>
      </c>
    </row>
    <row r="56" spans="2:8" ht="52.5" customHeight="1">
      <c r="B56" s="120"/>
      <c r="C56" s="1198" t="s">
        <v>47</v>
      </c>
      <c r="D56" s="1198"/>
      <c r="E56" s="1199"/>
      <c r="F56" s="341">
        <v>257</v>
      </c>
      <c r="G56" s="341">
        <v>255</v>
      </c>
      <c r="H56" s="342">
        <v>249</v>
      </c>
    </row>
    <row r="57" spans="2:8" ht="53.25" customHeight="1">
      <c r="B57" s="120"/>
      <c r="C57" s="1200" t="s">
        <v>48</v>
      </c>
      <c r="D57" s="1200"/>
      <c r="E57" s="1201"/>
      <c r="F57" s="343">
        <v>138</v>
      </c>
      <c r="G57" s="343">
        <v>149</v>
      </c>
      <c r="H57" s="344">
        <v>215</v>
      </c>
    </row>
    <row r="58" spans="2:8" ht="45.75" customHeight="1">
      <c r="B58" s="121"/>
      <c r="C58" s="1188" t="s">
        <v>556</v>
      </c>
      <c r="D58" s="1189"/>
      <c r="E58" s="1190"/>
      <c r="F58" s="345">
        <v>52</v>
      </c>
      <c r="G58" s="345">
        <v>68</v>
      </c>
      <c r="H58" s="346">
        <v>126</v>
      </c>
    </row>
    <row r="59" spans="2:8" ht="45.75" customHeight="1">
      <c r="B59" s="121"/>
      <c r="C59" s="1188" t="s">
        <v>557</v>
      </c>
      <c r="D59" s="1189"/>
      <c r="E59" s="1190"/>
      <c r="F59" s="345">
        <v>31</v>
      </c>
      <c r="G59" s="345">
        <v>31</v>
      </c>
      <c r="H59" s="346">
        <v>31</v>
      </c>
    </row>
    <row r="60" spans="2:8" ht="45.75" customHeight="1">
      <c r="B60" s="121"/>
      <c r="C60" s="1188" t="s">
        <v>558</v>
      </c>
      <c r="D60" s="1189"/>
      <c r="E60" s="1190"/>
      <c r="F60" s="345">
        <v>30</v>
      </c>
      <c r="G60" s="345">
        <v>30</v>
      </c>
      <c r="H60" s="346">
        <v>30</v>
      </c>
    </row>
    <row r="61" spans="2:8" ht="45.75" customHeight="1">
      <c r="B61" s="121"/>
      <c r="C61" s="1188" t="s">
        <v>559</v>
      </c>
      <c r="D61" s="1189"/>
      <c r="E61" s="1190"/>
      <c r="F61" s="345">
        <v>7</v>
      </c>
      <c r="G61" s="345">
        <v>6</v>
      </c>
      <c r="H61" s="346">
        <v>16</v>
      </c>
    </row>
    <row r="62" spans="2:8" ht="45.75" customHeight="1" thickBot="1">
      <c r="B62" s="122"/>
      <c r="C62" s="1191" t="s">
        <v>560</v>
      </c>
      <c r="D62" s="1192"/>
      <c r="E62" s="1193"/>
      <c r="F62" s="347">
        <v>9</v>
      </c>
      <c r="G62" s="347">
        <v>9</v>
      </c>
      <c r="H62" s="348">
        <v>8</v>
      </c>
    </row>
    <row r="63" spans="2:8" ht="52.5" customHeight="1" thickBot="1">
      <c r="B63" s="123"/>
      <c r="C63" s="1194" t="s">
        <v>49</v>
      </c>
      <c r="D63" s="1194"/>
      <c r="E63" s="1195"/>
      <c r="F63" s="349">
        <v>1566</v>
      </c>
      <c r="G63" s="349">
        <v>1517</v>
      </c>
      <c r="H63" s="350">
        <v>1553</v>
      </c>
    </row>
    <row r="64" spans="2:8" ht="14"/>
    <row r="65" s="1" customFormat="1" ht="13.5" hidden="1" customHeight="1"/>
    <row r="66" s="1" customFormat="1" ht="13.5" hidden="1" customHeight="1"/>
    <row r="67" s="1" customFormat="1" ht="13.5" hidden="1" customHeight="1"/>
    <row r="68" s="1" customFormat="1" ht="13.5" hidden="1" customHeight="1"/>
    <row r="69" s="1" customFormat="1" ht="13.5" hidden="1" customHeight="1"/>
    <row r="70" s="1" customFormat="1" ht="13.5" hidden="1" customHeight="1"/>
    <row r="71" s="1" customFormat="1" ht="13.5" hidden="1" customHeight="1"/>
    <row r="72" s="1" customFormat="1" ht="13.5" hidden="1" customHeight="1"/>
    <row r="73" s="1" customFormat="1" ht="13.5" hidden="1" customHeight="1"/>
    <row r="74" s="1" customFormat="1" ht="13.5" hidden="1" customHeight="1"/>
    <row r="75" s="1" customFormat="1" ht="13.5" hidden="1" customHeight="1"/>
    <row r="76" s="1" customFormat="1" ht="13.5" hidden="1" customHeight="1"/>
  </sheetData>
  <sheetProtection algorithmName="SHA-512" hashValue="6mj05yJf1v/lJQVMEHGrsdUSgPvmQBDrgWfl+7ab9PTofOFUNgY9nDdcMgTf6Kwl5czoHcka4A00wQ81sad1FQ==" saltValue="TklKa4pow1IYEr0T0cGE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baseColWidth="10" defaultColWidth="11.1640625" defaultRowHeight="14"/>
  <cols>
    <col min="1" max="1" width="45.83203125" style="130" customWidth="1"/>
    <col min="2" max="8" width="13.33203125" style="130" customWidth="1"/>
    <col min="9" max="16384" width="11.1640625" style="130"/>
  </cols>
  <sheetData>
    <row r="1" spans="1:8">
      <c r="A1" s="124"/>
      <c r="B1" s="125"/>
      <c r="C1" s="126"/>
      <c r="D1" s="127"/>
      <c r="E1" s="128"/>
      <c r="F1" s="128"/>
      <c r="G1" s="128"/>
      <c r="H1" s="129"/>
    </row>
    <row r="2" spans="1:8">
      <c r="A2" s="131"/>
      <c r="B2" s="132"/>
      <c r="C2" s="133"/>
      <c r="D2" s="134" t="s">
        <v>50</v>
      </c>
      <c r="E2" s="135"/>
      <c r="F2" s="136" t="s">
        <v>524</v>
      </c>
      <c r="G2" s="137"/>
      <c r="H2" s="138"/>
    </row>
    <row r="3" spans="1:8">
      <c r="A3" s="134" t="s">
        <v>517</v>
      </c>
      <c r="B3" s="139"/>
      <c r="C3" s="140"/>
      <c r="D3" s="141">
        <v>113998</v>
      </c>
      <c r="E3" s="142"/>
      <c r="F3" s="143">
        <v>126525</v>
      </c>
      <c r="G3" s="144"/>
      <c r="H3" s="145"/>
    </row>
    <row r="4" spans="1:8">
      <c r="A4" s="146"/>
      <c r="B4" s="147"/>
      <c r="C4" s="148"/>
      <c r="D4" s="149">
        <v>32102</v>
      </c>
      <c r="E4" s="150"/>
      <c r="F4" s="151">
        <v>67052</v>
      </c>
      <c r="G4" s="152"/>
      <c r="H4" s="153"/>
    </row>
    <row r="5" spans="1:8">
      <c r="A5" s="134" t="s">
        <v>519</v>
      </c>
      <c r="B5" s="139"/>
      <c r="C5" s="140"/>
      <c r="D5" s="141">
        <v>213619</v>
      </c>
      <c r="E5" s="142"/>
      <c r="F5" s="143">
        <v>122054</v>
      </c>
      <c r="G5" s="144"/>
      <c r="H5" s="145"/>
    </row>
    <row r="6" spans="1:8">
      <c r="A6" s="146"/>
      <c r="B6" s="147"/>
      <c r="C6" s="148"/>
      <c r="D6" s="149">
        <v>155497</v>
      </c>
      <c r="E6" s="150"/>
      <c r="F6" s="151">
        <v>68298</v>
      </c>
      <c r="G6" s="152"/>
      <c r="H6" s="153"/>
    </row>
    <row r="7" spans="1:8">
      <c r="A7" s="134" t="s">
        <v>520</v>
      </c>
      <c r="B7" s="139"/>
      <c r="C7" s="140"/>
      <c r="D7" s="141">
        <v>85965</v>
      </c>
      <c r="E7" s="142"/>
      <c r="F7" s="143">
        <v>111644</v>
      </c>
      <c r="G7" s="144"/>
      <c r="H7" s="145"/>
    </row>
    <row r="8" spans="1:8">
      <c r="A8" s="146"/>
      <c r="B8" s="147"/>
      <c r="C8" s="148"/>
      <c r="D8" s="149">
        <v>57757</v>
      </c>
      <c r="E8" s="150"/>
      <c r="F8" s="151">
        <v>66606</v>
      </c>
      <c r="G8" s="152"/>
      <c r="H8" s="153"/>
    </row>
    <row r="9" spans="1:8">
      <c r="A9" s="134" t="s">
        <v>521</v>
      </c>
      <c r="B9" s="139"/>
      <c r="C9" s="140"/>
      <c r="D9" s="141">
        <v>55060</v>
      </c>
      <c r="E9" s="142"/>
      <c r="F9" s="143">
        <v>127917</v>
      </c>
      <c r="G9" s="144"/>
      <c r="H9" s="145"/>
    </row>
    <row r="10" spans="1:8">
      <c r="A10" s="146"/>
      <c r="B10" s="147"/>
      <c r="C10" s="148"/>
      <c r="D10" s="149">
        <v>19575</v>
      </c>
      <c r="E10" s="150"/>
      <c r="F10" s="151">
        <v>69746</v>
      </c>
      <c r="G10" s="152"/>
      <c r="H10" s="153"/>
    </row>
    <row r="11" spans="1:8">
      <c r="A11" s="134" t="s">
        <v>522</v>
      </c>
      <c r="B11" s="139"/>
      <c r="C11" s="140"/>
      <c r="D11" s="141">
        <v>63384</v>
      </c>
      <c r="E11" s="142"/>
      <c r="F11" s="143">
        <v>135931</v>
      </c>
      <c r="G11" s="144"/>
      <c r="H11" s="145"/>
    </row>
    <row r="12" spans="1:8">
      <c r="A12" s="146"/>
      <c r="B12" s="147"/>
      <c r="C12" s="154"/>
      <c r="D12" s="149">
        <v>23739</v>
      </c>
      <c r="E12" s="150"/>
      <c r="F12" s="151">
        <v>75320</v>
      </c>
      <c r="G12" s="152"/>
      <c r="H12" s="153"/>
    </row>
    <row r="13" spans="1:8">
      <c r="A13" s="134"/>
      <c r="B13" s="139"/>
      <c r="C13" s="140"/>
      <c r="D13" s="141">
        <v>106405</v>
      </c>
      <c r="E13" s="142"/>
      <c r="F13" s="143">
        <v>124814</v>
      </c>
      <c r="G13" s="155"/>
      <c r="H13" s="145"/>
    </row>
    <row r="14" spans="1:8">
      <c r="A14" s="146"/>
      <c r="B14" s="147"/>
      <c r="C14" s="148"/>
      <c r="D14" s="149">
        <v>57734</v>
      </c>
      <c r="E14" s="150"/>
      <c r="F14" s="151">
        <v>69404</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4.49</v>
      </c>
      <c r="C19" s="156">
        <f>ROUND(VALUE(SUBSTITUTE(実質収支比率等に係る経年分析!G$48,"▲","-")),2)</f>
        <v>5.57</v>
      </c>
      <c r="D19" s="156">
        <f>ROUND(VALUE(SUBSTITUTE(実質収支比率等に係る経年分析!H$48,"▲","-")),2)</f>
        <v>6.21</v>
      </c>
      <c r="E19" s="156">
        <f>ROUND(VALUE(SUBSTITUTE(実質収支比率等に係る経年分析!I$48,"▲","-")),2)</f>
        <v>6.52</v>
      </c>
      <c r="F19" s="156">
        <f>ROUND(VALUE(SUBSTITUTE(実質収支比率等に係る経年分析!J$48,"▲","-")),2)</f>
        <v>5.9</v>
      </c>
    </row>
    <row r="20" spans="1:11">
      <c r="A20" s="156" t="s">
        <v>53</v>
      </c>
      <c r="B20" s="156">
        <f>ROUND(VALUE(SUBSTITUTE(実質収支比率等に係る経年分析!F$47,"▲","-")),2)</f>
        <v>36.44</v>
      </c>
      <c r="C20" s="156">
        <f>ROUND(VALUE(SUBSTITUTE(実質収支比率等に係る経年分析!G$47,"▲","-")),2)</f>
        <v>36.380000000000003</v>
      </c>
      <c r="D20" s="156">
        <f>ROUND(VALUE(SUBSTITUTE(実質収支比率等に係る経年分析!H$47,"▲","-")),2)</f>
        <v>38.090000000000003</v>
      </c>
      <c r="E20" s="156">
        <f>ROUND(VALUE(SUBSTITUTE(実質収支比率等に係る経年分析!I$47,"▲","-")),2)</f>
        <v>36.04</v>
      </c>
      <c r="F20" s="156">
        <f>ROUND(VALUE(SUBSTITUTE(実質収支比率等に係る経年分析!J$47,"▲","-")),2)</f>
        <v>34.659999999999997</v>
      </c>
    </row>
    <row r="21" spans="1:11">
      <c r="A21" s="156" t="s">
        <v>54</v>
      </c>
      <c r="B21" s="156">
        <f>IF(ISNUMBER(VALUE(SUBSTITUTE(実質収支比率等に係る経年分析!F$49,"▲","-"))),ROUND(VALUE(SUBSTITUTE(実質収支比率等に係る経年分析!F$49,"▲","-")),2),NA())</f>
        <v>-0.01</v>
      </c>
      <c r="C21" s="156">
        <f>IF(ISNUMBER(VALUE(SUBSTITUTE(実質収支比率等に係る経年分析!G$49,"▲","-"))),ROUND(VALUE(SUBSTITUTE(実質収支比率等に係る経年分析!G$49,"▲","-")),2),NA())</f>
        <v>3.57</v>
      </c>
      <c r="D21" s="156">
        <f>IF(ISNUMBER(VALUE(SUBSTITUTE(実質収支比率等に係る経年分析!H$49,"▲","-"))),ROUND(VALUE(SUBSTITUTE(実質収支比率等に係る経年分析!H$49,"▲","-")),2),NA())</f>
        <v>0.31</v>
      </c>
      <c r="E21" s="156">
        <f>IF(ISNUMBER(VALUE(SUBSTITUTE(実質収支比率等に係る経年分析!I$49,"▲","-"))),ROUND(VALUE(SUBSTITUTE(実質収支比率等に係る経年分析!I$49,"▲","-")),2),NA())</f>
        <v>-1.55</v>
      </c>
      <c r="F21" s="156">
        <f>IF(ISNUMBER(VALUE(SUBSTITUTE(実質収支比率等に係る経年分析!J$49,"▲","-"))),ROUND(VALUE(SUBSTITUTE(実質収支比率等に係る経年分析!J$49,"▲","-")),2),NA())</f>
        <v>-1.26</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c r="A31" s="157" t="str">
        <f>IF(連結実質赤字比率に係る赤字・黒字の構成分析!C$39="",NA(),連結実質赤字比率に係る赤字・黒字の構成分析!C$39)</f>
        <v>健康福祉交流館特別会計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c r="A32" s="157" t="str">
        <f>IF(連結実質赤字比率に係る赤字・黒字の構成分析!C$38="",NA(),連結実質赤字比率に係る赤字・黒字の構成分析!C$38)</f>
        <v>町営駐車場特別会計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0.28999999999999998</v>
      </c>
    </row>
    <row r="33" spans="1:16">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2.44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0.56000000000000005</v>
      </c>
      <c r="H33" s="157">
        <f>IF(ROUND(VALUE(SUBSTITUTE(連結実質赤字比率に係る赤字・黒字の構成分析!I$37,"▲", "-")), 2) &lt; 0, ABS(ROUND(VALUE(SUBSTITUTE(連結実質赤字比率に係る赤字・黒字の構成分析!I$37,"▲", "-")), 2)), NA())</f>
        <v>0.25</v>
      </c>
      <c r="I33" s="157" t="e">
        <f>IF(ROUND(VALUE(SUBSTITUTE(連結実質赤字比率に係る赤字・黒字の構成分析!I$37,"▲", "-")), 2) &gt;= 0, ABS(ROUND(VALUE(SUBSTITUTE(連結実質赤字比率に係る赤字・黒字の構成分析!I$37,"▲", "-")), 2)), NA())</f>
        <v>#N/A</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v>
      </c>
    </row>
    <row r="34" spans="1:16">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2.16</v>
      </c>
    </row>
    <row r="35" spans="1:16">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4.38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5.51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5.83</v>
      </c>
    </row>
    <row r="36" spans="1:16">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14.25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14.87</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404</v>
      </c>
      <c r="E42" s="158"/>
      <c r="F42" s="158"/>
      <c r="G42" s="158">
        <f>'実質公債費比率（分子）の構造'!L$52</f>
        <v>386</v>
      </c>
      <c r="H42" s="158"/>
      <c r="I42" s="158"/>
      <c r="J42" s="158">
        <f>'実質公債費比率（分子）の構造'!M$52</f>
        <v>378</v>
      </c>
      <c r="K42" s="158"/>
      <c r="L42" s="158"/>
      <c r="M42" s="158">
        <f>'実質公債費比率（分子）の構造'!N$52</f>
        <v>370</v>
      </c>
      <c r="N42" s="158"/>
      <c r="O42" s="158"/>
      <c r="P42" s="158">
        <f>'実質公債費比率（分子）の構造'!O$52</f>
        <v>365</v>
      </c>
    </row>
    <row r="43" spans="1:16">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c r="A44" s="158" t="s">
        <v>62</v>
      </c>
      <c r="B44" s="158">
        <f>'実質公債費比率（分子）の構造'!K$50</f>
        <v>1</v>
      </c>
      <c r="C44" s="158"/>
      <c r="D44" s="158"/>
      <c r="E44" s="158">
        <f>'実質公債費比率（分子）の構造'!L$50</f>
        <v>3</v>
      </c>
      <c r="F44" s="158"/>
      <c r="G44" s="158"/>
      <c r="H44" s="158">
        <f>'実質公債費比率（分子）の構造'!M$50</f>
        <v>4</v>
      </c>
      <c r="I44" s="158"/>
      <c r="J44" s="158"/>
      <c r="K44" s="158">
        <f>'実質公債費比率（分子）の構造'!N$50</f>
        <v>4</v>
      </c>
      <c r="L44" s="158"/>
      <c r="M44" s="158"/>
      <c r="N44" s="158">
        <f>'実質公債費比率（分子）の構造'!O$50</f>
        <v>3</v>
      </c>
      <c r="O44" s="158"/>
      <c r="P44" s="158"/>
    </row>
    <row r="45" spans="1:16">
      <c r="A45" s="158" t="s">
        <v>63</v>
      </c>
      <c r="B45" s="158">
        <f>'実質公債費比率（分子）の構造'!K$49</f>
        <v>3</v>
      </c>
      <c r="C45" s="158"/>
      <c r="D45" s="158"/>
      <c r="E45" s="158">
        <f>'実質公債費比率（分子）の構造'!L$49</f>
        <v>3</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c r="A46" s="158" t="s">
        <v>64</v>
      </c>
      <c r="B46" s="158">
        <f>'実質公債費比率（分子）の構造'!K$48</f>
        <v>205</v>
      </c>
      <c r="C46" s="158"/>
      <c r="D46" s="158"/>
      <c r="E46" s="158">
        <f>'実質公債費比率（分子）の構造'!L$48</f>
        <v>191</v>
      </c>
      <c r="F46" s="158"/>
      <c r="G46" s="158"/>
      <c r="H46" s="158">
        <f>'実質公債費比率（分子）の構造'!M$48</f>
        <v>198</v>
      </c>
      <c r="I46" s="158"/>
      <c r="J46" s="158"/>
      <c r="K46" s="158">
        <f>'実質公債費比率（分子）の構造'!N$48</f>
        <v>196</v>
      </c>
      <c r="L46" s="158"/>
      <c r="M46" s="158"/>
      <c r="N46" s="158">
        <f>'実質公債費比率（分子）の構造'!O$48</f>
        <v>178</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448</v>
      </c>
      <c r="C49" s="158"/>
      <c r="D49" s="158"/>
      <c r="E49" s="158">
        <f>'実質公債費比率（分子）の構造'!L$45</f>
        <v>468</v>
      </c>
      <c r="F49" s="158"/>
      <c r="G49" s="158"/>
      <c r="H49" s="158">
        <f>'実質公債費比率（分子）の構造'!M$45</f>
        <v>488</v>
      </c>
      <c r="I49" s="158"/>
      <c r="J49" s="158"/>
      <c r="K49" s="158">
        <f>'実質公債費比率（分子）の構造'!N$45</f>
        <v>451</v>
      </c>
      <c r="L49" s="158"/>
      <c r="M49" s="158"/>
      <c r="N49" s="158">
        <f>'実質公債費比率（分子）の構造'!O$45</f>
        <v>449</v>
      </c>
      <c r="O49" s="158"/>
      <c r="P49" s="158"/>
    </row>
    <row r="50" spans="1:16">
      <c r="A50" s="158" t="s">
        <v>67</v>
      </c>
      <c r="B50" s="158" t="e">
        <f>NA()</f>
        <v>#N/A</v>
      </c>
      <c r="C50" s="158">
        <f>IF(ISNUMBER('実質公債費比率（分子）の構造'!K$53),'実質公債費比率（分子）の構造'!K$53,NA())</f>
        <v>253</v>
      </c>
      <c r="D50" s="158" t="e">
        <f>NA()</f>
        <v>#N/A</v>
      </c>
      <c r="E50" s="158" t="e">
        <f>NA()</f>
        <v>#N/A</v>
      </c>
      <c r="F50" s="158">
        <f>IF(ISNUMBER('実質公債費比率（分子）の構造'!L$53),'実質公債費比率（分子）の構造'!L$53,NA())</f>
        <v>279</v>
      </c>
      <c r="G50" s="158" t="e">
        <f>NA()</f>
        <v>#N/A</v>
      </c>
      <c r="H50" s="158" t="e">
        <f>NA()</f>
        <v>#N/A</v>
      </c>
      <c r="I50" s="158">
        <f>IF(ISNUMBER('実質公債費比率（分子）の構造'!M$53),'実質公債費比率（分子）の構造'!M$53,NA())</f>
        <v>313</v>
      </c>
      <c r="J50" s="158" t="e">
        <f>NA()</f>
        <v>#N/A</v>
      </c>
      <c r="K50" s="158" t="e">
        <f>NA()</f>
        <v>#N/A</v>
      </c>
      <c r="L50" s="158">
        <f>IF(ISNUMBER('実質公債費比率（分子）の構造'!N$53),'実質公債費比率（分子）の構造'!N$53,NA())</f>
        <v>282</v>
      </c>
      <c r="M50" s="158" t="e">
        <f>NA()</f>
        <v>#N/A</v>
      </c>
      <c r="N50" s="158" t="e">
        <f>NA()</f>
        <v>#N/A</v>
      </c>
      <c r="O50" s="158">
        <f>IF(ISNUMBER('実質公債費比率（分子）の構造'!O$53),'実質公債費比率（分子）の構造'!O$53,NA())</f>
        <v>266</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3950</v>
      </c>
      <c r="E56" s="157"/>
      <c r="F56" s="157"/>
      <c r="G56" s="157">
        <f>'将来負担比率（分子）の構造'!J$52</f>
        <v>3991</v>
      </c>
      <c r="H56" s="157"/>
      <c r="I56" s="157"/>
      <c r="J56" s="157">
        <f>'将来負担比率（分子）の構造'!K$52</f>
        <v>3755</v>
      </c>
      <c r="K56" s="157"/>
      <c r="L56" s="157"/>
      <c r="M56" s="157">
        <f>'将来負担比率（分子）の構造'!L$52</f>
        <v>3650</v>
      </c>
      <c r="N56" s="157"/>
      <c r="O56" s="157"/>
      <c r="P56" s="157">
        <f>'将来負担比率（分子）の構造'!M$52</f>
        <v>3475</v>
      </c>
    </row>
    <row r="57" spans="1:16">
      <c r="A57" s="157" t="s">
        <v>42</v>
      </c>
      <c r="B57" s="157"/>
      <c r="C57" s="157"/>
      <c r="D57" s="157">
        <f>'将来負担比率（分子）の構造'!I$51</f>
        <v>55</v>
      </c>
      <c r="E57" s="157"/>
      <c r="F57" s="157"/>
      <c r="G57" s="157">
        <f>'将来負担比率（分子）の構造'!J$51</f>
        <v>34</v>
      </c>
      <c r="H57" s="157"/>
      <c r="I57" s="157"/>
      <c r="J57" s="157">
        <f>'将来負担比率（分子）の構造'!K$51</f>
        <v>28</v>
      </c>
      <c r="K57" s="157"/>
      <c r="L57" s="157"/>
      <c r="M57" s="157">
        <f>'将来負担比率（分子）の構造'!L$51</f>
        <v>34</v>
      </c>
      <c r="N57" s="157"/>
      <c r="O57" s="157"/>
      <c r="P57" s="157">
        <f>'将来負担比率（分子）の構造'!M$51</f>
        <v>44</v>
      </c>
    </row>
    <row r="58" spans="1:16">
      <c r="A58" s="157" t="s">
        <v>41</v>
      </c>
      <c r="B58" s="157"/>
      <c r="C58" s="157"/>
      <c r="D58" s="157">
        <f>'将来負担比率（分子）の構造'!I$50</f>
        <v>1787</v>
      </c>
      <c r="E58" s="157"/>
      <c r="F58" s="157"/>
      <c r="G58" s="157">
        <f>'将来負担比率（分子）の構造'!J$50</f>
        <v>1907</v>
      </c>
      <c r="H58" s="157"/>
      <c r="I58" s="157"/>
      <c r="J58" s="157">
        <f>'将来負担比率（分子）の構造'!K$50</f>
        <v>1878</v>
      </c>
      <c r="K58" s="157"/>
      <c r="L58" s="157"/>
      <c r="M58" s="157">
        <f>'将来負担比率（分子）の構造'!L$50</f>
        <v>1798</v>
      </c>
      <c r="N58" s="157"/>
      <c r="O58" s="157"/>
      <c r="P58" s="157">
        <f>'将来負担比率（分子）の構造'!M$50</f>
        <v>1818</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450</v>
      </c>
      <c r="C62" s="157"/>
      <c r="D62" s="157"/>
      <c r="E62" s="157">
        <f>'将来負担比率（分子）の構造'!J$45</f>
        <v>546</v>
      </c>
      <c r="F62" s="157"/>
      <c r="G62" s="157"/>
      <c r="H62" s="157">
        <f>'将来負担比率（分子）の構造'!K$45</f>
        <v>459</v>
      </c>
      <c r="I62" s="157"/>
      <c r="J62" s="157"/>
      <c r="K62" s="157">
        <f>'将来負担比率（分子）の構造'!L$45</f>
        <v>381</v>
      </c>
      <c r="L62" s="157"/>
      <c r="M62" s="157"/>
      <c r="N62" s="157">
        <f>'将来負担比率（分子）の構造'!M$45</f>
        <v>382</v>
      </c>
      <c r="O62" s="157"/>
      <c r="P62" s="157"/>
    </row>
    <row r="63" spans="1:16">
      <c r="A63" s="157" t="s">
        <v>34</v>
      </c>
      <c r="B63" s="157">
        <f>'将来負担比率（分子）の構造'!I$44</f>
        <v>5</v>
      </c>
      <c r="C63" s="157"/>
      <c r="D63" s="157"/>
      <c r="E63" s="157">
        <f>'将来負担比率（分子）の構造'!J$44</f>
        <v>2</v>
      </c>
      <c r="F63" s="157"/>
      <c r="G63" s="157"/>
      <c r="H63" s="157">
        <f>'将来負担比率（分子）の構造'!K$44</f>
        <v>1</v>
      </c>
      <c r="I63" s="157"/>
      <c r="J63" s="157"/>
      <c r="K63" s="157">
        <f>'将来負担比率（分子）の構造'!L$44</f>
        <v>1</v>
      </c>
      <c r="L63" s="157"/>
      <c r="M63" s="157"/>
      <c r="N63" s="157">
        <f>'将来負担比率（分子）の構造'!M$44</f>
        <v>1</v>
      </c>
      <c r="O63" s="157"/>
      <c r="P63" s="157"/>
    </row>
    <row r="64" spans="1:16">
      <c r="A64" s="157" t="s">
        <v>33</v>
      </c>
      <c r="B64" s="157">
        <f>'将来負担比率（分子）の構造'!I$43</f>
        <v>2444</v>
      </c>
      <c r="C64" s="157"/>
      <c r="D64" s="157"/>
      <c r="E64" s="157">
        <f>'将来負担比率（分子）の構造'!J$43</f>
        <v>2422</v>
      </c>
      <c r="F64" s="157"/>
      <c r="G64" s="157"/>
      <c r="H64" s="157">
        <f>'将来負担比率（分子）の構造'!K$43</f>
        <v>2377</v>
      </c>
      <c r="I64" s="157"/>
      <c r="J64" s="157"/>
      <c r="K64" s="157">
        <f>'将来負担比率（分子）の構造'!L$43</f>
        <v>2192</v>
      </c>
      <c r="L64" s="157"/>
      <c r="M64" s="157"/>
      <c r="N64" s="157">
        <f>'将来負担比率（分子）の構造'!M$43</f>
        <v>2154</v>
      </c>
      <c r="O64" s="157"/>
      <c r="P64" s="157"/>
    </row>
    <row r="65" spans="1:16">
      <c r="A65" s="157" t="s">
        <v>32</v>
      </c>
      <c r="B65" s="157">
        <f>'将来負担比率（分子）の構造'!I$42</f>
        <v>3</v>
      </c>
      <c r="C65" s="157"/>
      <c r="D65" s="157"/>
      <c r="E65" s="157">
        <f>'将来負担比率（分子）の構造'!J$42</f>
        <v>3</v>
      </c>
      <c r="F65" s="157"/>
      <c r="G65" s="157"/>
      <c r="H65" s="157">
        <f>'将来負担比率（分子）の構造'!K$42</f>
        <v>2</v>
      </c>
      <c r="I65" s="157"/>
      <c r="J65" s="157"/>
      <c r="K65" s="157">
        <f>'将来負担比率（分子）の構造'!L$42</f>
        <v>2</v>
      </c>
      <c r="L65" s="157"/>
      <c r="M65" s="157"/>
      <c r="N65" s="157">
        <f>'将来負担比率（分子）の構造'!M$42</f>
        <v>17</v>
      </c>
      <c r="O65" s="157"/>
      <c r="P65" s="157"/>
    </row>
    <row r="66" spans="1:16">
      <c r="A66" s="157" t="s">
        <v>31</v>
      </c>
      <c r="B66" s="157">
        <f>'将来負担比率（分子）の構造'!I$41</f>
        <v>4581</v>
      </c>
      <c r="C66" s="157"/>
      <c r="D66" s="157"/>
      <c r="E66" s="157">
        <f>'将来負担比率（分子）の構造'!J$41</f>
        <v>5243</v>
      </c>
      <c r="F66" s="157"/>
      <c r="G66" s="157"/>
      <c r="H66" s="157">
        <f>'将来負担比率（分子）の構造'!K$41</f>
        <v>5173</v>
      </c>
      <c r="I66" s="157"/>
      <c r="J66" s="157"/>
      <c r="K66" s="157">
        <f>'将来負担比率（分子）の構造'!L$41</f>
        <v>4975</v>
      </c>
      <c r="L66" s="157"/>
      <c r="M66" s="157"/>
      <c r="N66" s="157">
        <f>'将来負担比率（分子）の構造'!M$41</f>
        <v>4821</v>
      </c>
      <c r="O66" s="157"/>
      <c r="P66" s="157"/>
    </row>
    <row r="67" spans="1:16">
      <c r="A67" s="157" t="s">
        <v>71</v>
      </c>
      <c r="B67" s="157" t="e">
        <f>NA()</f>
        <v>#N/A</v>
      </c>
      <c r="C67" s="157">
        <f>IF(ISNUMBER('将来負担比率（分子）の構造'!I$53), IF('将来負担比率（分子）の構造'!I$53 &lt; 0, 0, '将来負担比率（分子）の構造'!I$53), NA())</f>
        <v>1691</v>
      </c>
      <c r="D67" s="157" t="e">
        <f>NA()</f>
        <v>#N/A</v>
      </c>
      <c r="E67" s="157" t="e">
        <f>NA()</f>
        <v>#N/A</v>
      </c>
      <c r="F67" s="157">
        <f>IF(ISNUMBER('将来負担比率（分子）の構造'!J$53), IF('将来負担比率（分子）の構造'!J$53 &lt; 0, 0, '将来負担比率（分子）の構造'!J$53), NA())</f>
        <v>2283</v>
      </c>
      <c r="G67" s="157" t="e">
        <f>NA()</f>
        <v>#N/A</v>
      </c>
      <c r="H67" s="157" t="e">
        <f>NA()</f>
        <v>#N/A</v>
      </c>
      <c r="I67" s="157">
        <f>IF(ISNUMBER('将来負担比率（分子）の構造'!K$53), IF('将来負担比率（分子）の構造'!K$53 &lt; 0, 0, '将来負担比率（分子）の構造'!K$53), NA())</f>
        <v>2352</v>
      </c>
      <c r="J67" s="157" t="e">
        <f>NA()</f>
        <v>#N/A</v>
      </c>
      <c r="K67" s="157" t="e">
        <f>NA()</f>
        <v>#N/A</v>
      </c>
      <c r="L67" s="157">
        <f>IF(ISNUMBER('将来負担比率（分子）の構造'!L$53), IF('将来負担比率（分子）の構造'!L$53 &lt; 0, 0, '将来負担比率（分子）の構造'!L$53), NA())</f>
        <v>2069</v>
      </c>
      <c r="M67" s="157" t="e">
        <f>NA()</f>
        <v>#N/A</v>
      </c>
      <c r="N67" s="157" t="e">
        <f>NA()</f>
        <v>#N/A</v>
      </c>
      <c r="O67" s="157">
        <f>IF(ISNUMBER('将来負担比率（分子）の構造'!M$53), IF('将来負担比率（分子）の構造'!M$53 &lt; 0, 0, '将来負担比率（分子）の構造'!M$53), NA())</f>
        <v>2037</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1170</v>
      </c>
      <c r="C72" s="161">
        <f>基金残高に係る経年分析!G55</f>
        <v>1112</v>
      </c>
      <c r="D72" s="161">
        <f>基金残高に係る経年分析!H55</f>
        <v>1089</v>
      </c>
    </row>
    <row r="73" spans="1:16">
      <c r="A73" s="160" t="s">
        <v>74</v>
      </c>
      <c r="B73" s="161">
        <f>基金残高に係る経年分析!F56</f>
        <v>257</v>
      </c>
      <c r="C73" s="161">
        <f>基金残高に係る経年分析!G56</f>
        <v>255</v>
      </c>
      <c r="D73" s="161">
        <f>基金残高に係る経年分析!H56</f>
        <v>249</v>
      </c>
    </row>
    <row r="74" spans="1:16">
      <c r="A74" s="160" t="s">
        <v>75</v>
      </c>
      <c r="B74" s="161">
        <f>基金残高に係る経年分析!F57</f>
        <v>138</v>
      </c>
      <c r="C74" s="161">
        <f>基金残高に係る経年分析!G57</f>
        <v>149</v>
      </c>
      <c r="D74" s="161">
        <f>基金残高に係る経年分析!H57</f>
        <v>215</v>
      </c>
    </row>
  </sheetData>
  <sheetProtection algorithmName="SHA-512" hashValue="cmtHKa4+GWK0FOQ9g6A5S3W6t2xATZJcJYel8kAHRyUIdYhxno3QxoyyOOfANdc0bjkJv3L0VicKWADw23nZCA==" saltValue="IEMhcSL97pyfBWnxILwv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54" sqref="C54"/>
    </sheetView>
  </sheetViews>
  <sheetFormatPr baseColWidth="10" defaultColWidth="0" defaultRowHeight="11.25" customHeight="1" zeroHeight="1"/>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805606</v>
      </c>
      <c r="S5" s="600"/>
      <c r="T5" s="600"/>
      <c r="U5" s="600"/>
      <c r="V5" s="600"/>
      <c r="W5" s="600"/>
      <c r="X5" s="600"/>
      <c r="Y5" s="601"/>
      <c r="Z5" s="602">
        <v>15</v>
      </c>
      <c r="AA5" s="602"/>
      <c r="AB5" s="602"/>
      <c r="AC5" s="602"/>
      <c r="AD5" s="603">
        <v>805606</v>
      </c>
      <c r="AE5" s="603"/>
      <c r="AF5" s="603"/>
      <c r="AG5" s="603"/>
      <c r="AH5" s="603"/>
      <c r="AI5" s="603"/>
      <c r="AJ5" s="603"/>
      <c r="AK5" s="603"/>
      <c r="AL5" s="604">
        <v>25.4</v>
      </c>
      <c r="AM5" s="605"/>
      <c r="AN5" s="605"/>
      <c r="AO5" s="606"/>
      <c r="AP5" s="596" t="s">
        <v>216</v>
      </c>
      <c r="AQ5" s="597"/>
      <c r="AR5" s="597"/>
      <c r="AS5" s="597"/>
      <c r="AT5" s="597"/>
      <c r="AU5" s="597"/>
      <c r="AV5" s="597"/>
      <c r="AW5" s="597"/>
      <c r="AX5" s="597"/>
      <c r="AY5" s="597"/>
      <c r="AZ5" s="597"/>
      <c r="BA5" s="597"/>
      <c r="BB5" s="597"/>
      <c r="BC5" s="597"/>
      <c r="BD5" s="597"/>
      <c r="BE5" s="597"/>
      <c r="BF5" s="598"/>
      <c r="BG5" s="610">
        <v>795181</v>
      </c>
      <c r="BH5" s="611"/>
      <c r="BI5" s="611"/>
      <c r="BJ5" s="611"/>
      <c r="BK5" s="611"/>
      <c r="BL5" s="611"/>
      <c r="BM5" s="611"/>
      <c r="BN5" s="612"/>
      <c r="BO5" s="613">
        <v>98.7</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68076</v>
      </c>
      <c r="S6" s="611"/>
      <c r="T6" s="611"/>
      <c r="U6" s="611"/>
      <c r="V6" s="611"/>
      <c r="W6" s="611"/>
      <c r="X6" s="611"/>
      <c r="Y6" s="612"/>
      <c r="Z6" s="613">
        <v>1.3</v>
      </c>
      <c r="AA6" s="613"/>
      <c r="AB6" s="613"/>
      <c r="AC6" s="613"/>
      <c r="AD6" s="614">
        <v>68076</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795181</v>
      </c>
      <c r="BH6" s="611"/>
      <c r="BI6" s="611"/>
      <c r="BJ6" s="611"/>
      <c r="BK6" s="611"/>
      <c r="BL6" s="611"/>
      <c r="BM6" s="611"/>
      <c r="BN6" s="612"/>
      <c r="BO6" s="613">
        <v>98.7</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79717</v>
      </c>
      <c r="CS6" s="611"/>
      <c r="CT6" s="611"/>
      <c r="CU6" s="611"/>
      <c r="CV6" s="611"/>
      <c r="CW6" s="611"/>
      <c r="CX6" s="611"/>
      <c r="CY6" s="612"/>
      <c r="CZ6" s="604">
        <v>1.5</v>
      </c>
      <c r="DA6" s="605"/>
      <c r="DB6" s="605"/>
      <c r="DC6" s="621"/>
      <c r="DD6" s="619" t="s">
        <v>121</v>
      </c>
      <c r="DE6" s="611"/>
      <c r="DF6" s="611"/>
      <c r="DG6" s="611"/>
      <c r="DH6" s="611"/>
      <c r="DI6" s="611"/>
      <c r="DJ6" s="611"/>
      <c r="DK6" s="611"/>
      <c r="DL6" s="611"/>
      <c r="DM6" s="611"/>
      <c r="DN6" s="611"/>
      <c r="DO6" s="611"/>
      <c r="DP6" s="612"/>
      <c r="DQ6" s="619">
        <v>79577</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197</v>
      </c>
      <c r="S7" s="611"/>
      <c r="T7" s="611"/>
      <c r="U7" s="611"/>
      <c r="V7" s="611"/>
      <c r="W7" s="611"/>
      <c r="X7" s="611"/>
      <c r="Y7" s="612"/>
      <c r="Z7" s="613">
        <v>0</v>
      </c>
      <c r="AA7" s="613"/>
      <c r="AB7" s="613"/>
      <c r="AC7" s="613"/>
      <c r="AD7" s="614">
        <v>197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261742</v>
      </c>
      <c r="BH7" s="611"/>
      <c r="BI7" s="611"/>
      <c r="BJ7" s="611"/>
      <c r="BK7" s="611"/>
      <c r="BL7" s="611"/>
      <c r="BM7" s="611"/>
      <c r="BN7" s="612"/>
      <c r="BO7" s="613">
        <v>32.5</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922992</v>
      </c>
      <c r="CS7" s="611"/>
      <c r="CT7" s="611"/>
      <c r="CU7" s="611"/>
      <c r="CV7" s="611"/>
      <c r="CW7" s="611"/>
      <c r="CX7" s="611"/>
      <c r="CY7" s="612"/>
      <c r="CZ7" s="613">
        <v>17.899999999999999</v>
      </c>
      <c r="DA7" s="613"/>
      <c r="DB7" s="613"/>
      <c r="DC7" s="613"/>
      <c r="DD7" s="619">
        <v>976</v>
      </c>
      <c r="DE7" s="611"/>
      <c r="DF7" s="611"/>
      <c r="DG7" s="611"/>
      <c r="DH7" s="611"/>
      <c r="DI7" s="611"/>
      <c r="DJ7" s="611"/>
      <c r="DK7" s="611"/>
      <c r="DL7" s="611"/>
      <c r="DM7" s="611"/>
      <c r="DN7" s="611"/>
      <c r="DO7" s="611"/>
      <c r="DP7" s="612"/>
      <c r="DQ7" s="619">
        <v>815546</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2368</v>
      </c>
      <c r="S8" s="611"/>
      <c r="T8" s="611"/>
      <c r="U8" s="611"/>
      <c r="V8" s="611"/>
      <c r="W8" s="611"/>
      <c r="X8" s="611"/>
      <c r="Y8" s="612"/>
      <c r="Z8" s="613">
        <v>0</v>
      </c>
      <c r="AA8" s="613"/>
      <c r="AB8" s="613"/>
      <c r="AC8" s="613"/>
      <c r="AD8" s="614">
        <v>2368</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9917</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1393335</v>
      </c>
      <c r="CS8" s="611"/>
      <c r="CT8" s="611"/>
      <c r="CU8" s="611"/>
      <c r="CV8" s="611"/>
      <c r="CW8" s="611"/>
      <c r="CX8" s="611"/>
      <c r="CY8" s="612"/>
      <c r="CZ8" s="613">
        <v>27</v>
      </c>
      <c r="DA8" s="613"/>
      <c r="DB8" s="613"/>
      <c r="DC8" s="613"/>
      <c r="DD8" s="619">
        <v>9129</v>
      </c>
      <c r="DE8" s="611"/>
      <c r="DF8" s="611"/>
      <c r="DG8" s="611"/>
      <c r="DH8" s="611"/>
      <c r="DI8" s="611"/>
      <c r="DJ8" s="611"/>
      <c r="DK8" s="611"/>
      <c r="DL8" s="611"/>
      <c r="DM8" s="611"/>
      <c r="DN8" s="611"/>
      <c r="DO8" s="611"/>
      <c r="DP8" s="612"/>
      <c r="DQ8" s="619">
        <v>952271</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3249</v>
      </c>
      <c r="S9" s="611"/>
      <c r="T9" s="611"/>
      <c r="U9" s="611"/>
      <c r="V9" s="611"/>
      <c r="W9" s="611"/>
      <c r="X9" s="611"/>
      <c r="Y9" s="612"/>
      <c r="Z9" s="613">
        <v>0.1</v>
      </c>
      <c r="AA9" s="613"/>
      <c r="AB9" s="613"/>
      <c r="AC9" s="613"/>
      <c r="AD9" s="614">
        <v>3249</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194285</v>
      </c>
      <c r="BH9" s="611"/>
      <c r="BI9" s="611"/>
      <c r="BJ9" s="611"/>
      <c r="BK9" s="611"/>
      <c r="BL9" s="611"/>
      <c r="BM9" s="611"/>
      <c r="BN9" s="612"/>
      <c r="BO9" s="613">
        <v>24.1</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395107</v>
      </c>
      <c r="CS9" s="611"/>
      <c r="CT9" s="611"/>
      <c r="CU9" s="611"/>
      <c r="CV9" s="611"/>
      <c r="CW9" s="611"/>
      <c r="CX9" s="611"/>
      <c r="CY9" s="612"/>
      <c r="CZ9" s="613">
        <v>7.7</v>
      </c>
      <c r="DA9" s="613"/>
      <c r="DB9" s="613"/>
      <c r="DC9" s="613"/>
      <c r="DD9" s="619">
        <v>7009</v>
      </c>
      <c r="DE9" s="611"/>
      <c r="DF9" s="611"/>
      <c r="DG9" s="611"/>
      <c r="DH9" s="611"/>
      <c r="DI9" s="611"/>
      <c r="DJ9" s="611"/>
      <c r="DK9" s="611"/>
      <c r="DL9" s="611"/>
      <c r="DM9" s="611"/>
      <c r="DN9" s="611"/>
      <c r="DO9" s="611"/>
      <c r="DP9" s="612"/>
      <c r="DQ9" s="619">
        <v>306308</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23369</v>
      </c>
      <c r="BH10" s="611"/>
      <c r="BI10" s="611"/>
      <c r="BJ10" s="611"/>
      <c r="BK10" s="611"/>
      <c r="BL10" s="611"/>
      <c r="BM10" s="611"/>
      <c r="BN10" s="612"/>
      <c r="BO10" s="613">
        <v>2.9</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1151</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1151</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190673</v>
      </c>
      <c r="S11" s="611"/>
      <c r="T11" s="611"/>
      <c r="U11" s="611"/>
      <c r="V11" s="611"/>
      <c r="W11" s="611"/>
      <c r="X11" s="611"/>
      <c r="Y11" s="612"/>
      <c r="Z11" s="615">
        <v>3.6</v>
      </c>
      <c r="AA11" s="616"/>
      <c r="AB11" s="616"/>
      <c r="AC11" s="622"/>
      <c r="AD11" s="619">
        <v>190673</v>
      </c>
      <c r="AE11" s="611"/>
      <c r="AF11" s="611"/>
      <c r="AG11" s="611"/>
      <c r="AH11" s="611"/>
      <c r="AI11" s="611"/>
      <c r="AJ11" s="611"/>
      <c r="AK11" s="612"/>
      <c r="AL11" s="615">
        <v>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34171</v>
      </c>
      <c r="BH11" s="611"/>
      <c r="BI11" s="611"/>
      <c r="BJ11" s="611"/>
      <c r="BK11" s="611"/>
      <c r="BL11" s="611"/>
      <c r="BM11" s="611"/>
      <c r="BN11" s="612"/>
      <c r="BO11" s="613">
        <v>4.2</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295284</v>
      </c>
      <c r="CS11" s="611"/>
      <c r="CT11" s="611"/>
      <c r="CU11" s="611"/>
      <c r="CV11" s="611"/>
      <c r="CW11" s="611"/>
      <c r="CX11" s="611"/>
      <c r="CY11" s="612"/>
      <c r="CZ11" s="613">
        <v>5.7</v>
      </c>
      <c r="DA11" s="613"/>
      <c r="DB11" s="613"/>
      <c r="DC11" s="613"/>
      <c r="DD11" s="619">
        <v>28230</v>
      </c>
      <c r="DE11" s="611"/>
      <c r="DF11" s="611"/>
      <c r="DG11" s="611"/>
      <c r="DH11" s="611"/>
      <c r="DI11" s="611"/>
      <c r="DJ11" s="611"/>
      <c r="DK11" s="611"/>
      <c r="DL11" s="611"/>
      <c r="DM11" s="611"/>
      <c r="DN11" s="611"/>
      <c r="DO11" s="611"/>
      <c r="DP11" s="612"/>
      <c r="DQ11" s="619">
        <v>172771</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433628</v>
      </c>
      <c r="BH12" s="611"/>
      <c r="BI12" s="611"/>
      <c r="BJ12" s="611"/>
      <c r="BK12" s="611"/>
      <c r="BL12" s="611"/>
      <c r="BM12" s="611"/>
      <c r="BN12" s="612"/>
      <c r="BO12" s="613">
        <v>53.8</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149609</v>
      </c>
      <c r="CS12" s="611"/>
      <c r="CT12" s="611"/>
      <c r="CU12" s="611"/>
      <c r="CV12" s="611"/>
      <c r="CW12" s="611"/>
      <c r="CX12" s="611"/>
      <c r="CY12" s="612"/>
      <c r="CZ12" s="613">
        <v>2.9</v>
      </c>
      <c r="DA12" s="613"/>
      <c r="DB12" s="613"/>
      <c r="DC12" s="613"/>
      <c r="DD12" s="619">
        <v>209</v>
      </c>
      <c r="DE12" s="611"/>
      <c r="DF12" s="611"/>
      <c r="DG12" s="611"/>
      <c r="DH12" s="611"/>
      <c r="DI12" s="611"/>
      <c r="DJ12" s="611"/>
      <c r="DK12" s="611"/>
      <c r="DL12" s="611"/>
      <c r="DM12" s="611"/>
      <c r="DN12" s="611"/>
      <c r="DO12" s="611"/>
      <c r="DP12" s="612"/>
      <c r="DQ12" s="619">
        <v>84565</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432667</v>
      </c>
      <c r="BH13" s="611"/>
      <c r="BI13" s="611"/>
      <c r="BJ13" s="611"/>
      <c r="BK13" s="611"/>
      <c r="BL13" s="611"/>
      <c r="BM13" s="611"/>
      <c r="BN13" s="612"/>
      <c r="BO13" s="613">
        <v>53.7</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465620</v>
      </c>
      <c r="CS13" s="611"/>
      <c r="CT13" s="611"/>
      <c r="CU13" s="611"/>
      <c r="CV13" s="611"/>
      <c r="CW13" s="611"/>
      <c r="CX13" s="611"/>
      <c r="CY13" s="612"/>
      <c r="CZ13" s="613">
        <v>9</v>
      </c>
      <c r="DA13" s="613"/>
      <c r="DB13" s="613"/>
      <c r="DC13" s="613"/>
      <c r="DD13" s="619">
        <v>143710</v>
      </c>
      <c r="DE13" s="611"/>
      <c r="DF13" s="611"/>
      <c r="DG13" s="611"/>
      <c r="DH13" s="611"/>
      <c r="DI13" s="611"/>
      <c r="DJ13" s="611"/>
      <c r="DK13" s="611"/>
      <c r="DL13" s="611"/>
      <c r="DM13" s="611"/>
      <c r="DN13" s="611"/>
      <c r="DO13" s="611"/>
      <c r="DP13" s="612"/>
      <c r="DQ13" s="619">
        <v>296256</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32690</v>
      </c>
      <c r="BH14" s="611"/>
      <c r="BI14" s="611"/>
      <c r="BJ14" s="611"/>
      <c r="BK14" s="611"/>
      <c r="BL14" s="611"/>
      <c r="BM14" s="611"/>
      <c r="BN14" s="612"/>
      <c r="BO14" s="613">
        <v>4.0999999999999996</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203038</v>
      </c>
      <c r="CS14" s="611"/>
      <c r="CT14" s="611"/>
      <c r="CU14" s="611"/>
      <c r="CV14" s="611"/>
      <c r="CW14" s="611"/>
      <c r="CX14" s="611"/>
      <c r="CY14" s="612"/>
      <c r="CZ14" s="613">
        <v>3.9</v>
      </c>
      <c r="DA14" s="613"/>
      <c r="DB14" s="613"/>
      <c r="DC14" s="613"/>
      <c r="DD14" s="619">
        <v>32682</v>
      </c>
      <c r="DE14" s="611"/>
      <c r="DF14" s="611"/>
      <c r="DG14" s="611"/>
      <c r="DH14" s="611"/>
      <c r="DI14" s="611"/>
      <c r="DJ14" s="611"/>
      <c r="DK14" s="611"/>
      <c r="DL14" s="611"/>
      <c r="DM14" s="611"/>
      <c r="DN14" s="611"/>
      <c r="DO14" s="611"/>
      <c r="DP14" s="612"/>
      <c r="DQ14" s="619">
        <v>169929</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4248</v>
      </c>
      <c r="S15" s="611"/>
      <c r="T15" s="611"/>
      <c r="U15" s="611"/>
      <c r="V15" s="611"/>
      <c r="W15" s="611"/>
      <c r="X15" s="611"/>
      <c r="Y15" s="612"/>
      <c r="Z15" s="613">
        <v>0.1</v>
      </c>
      <c r="AA15" s="613"/>
      <c r="AB15" s="613"/>
      <c r="AC15" s="613"/>
      <c r="AD15" s="614">
        <v>4248</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67121</v>
      </c>
      <c r="BH15" s="611"/>
      <c r="BI15" s="611"/>
      <c r="BJ15" s="611"/>
      <c r="BK15" s="611"/>
      <c r="BL15" s="611"/>
      <c r="BM15" s="611"/>
      <c r="BN15" s="612"/>
      <c r="BO15" s="613">
        <v>8.3000000000000007</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789826</v>
      </c>
      <c r="CS15" s="611"/>
      <c r="CT15" s="611"/>
      <c r="CU15" s="611"/>
      <c r="CV15" s="611"/>
      <c r="CW15" s="611"/>
      <c r="CX15" s="611"/>
      <c r="CY15" s="612"/>
      <c r="CZ15" s="613">
        <v>15.3</v>
      </c>
      <c r="DA15" s="613"/>
      <c r="DB15" s="613"/>
      <c r="DC15" s="613"/>
      <c r="DD15" s="619">
        <v>204883</v>
      </c>
      <c r="DE15" s="611"/>
      <c r="DF15" s="611"/>
      <c r="DG15" s="611"/>
      <c r="DH15" s="611"/>
      <c r="DI15" s="611"/>
      <c r="DJ15" s="611"/>
      <c r="DK15" s="611"/>
      <c r="DL15" s="611"/>
      <c r="DM15" s="611"/>
      <c r="DN15" s="611"/>
      <c r="DO15" s="611"/>
      <c r="DP15" s="612"/>
      <c r="DQ15" s="619">
        <v>570435</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12871</v>
      </c>
      <c r="S16" s="611"/>
      <c r="T16" s="611"/>
      <c r="U16" s="611"/>
      <c r="V16" s="611"/>
      <c r="W16" s="611"/>
      <c r="X16" s="611"/>
      <c r="Y16" s="612"/>
      <c r="Z16" s="613">
        <v>0.2</v>
      </c>
      <c r="AA16" s="613"/>
      <c r="AB16" s="613"/>
      <c r="AC16" s="613"/>
      <c r="AD16" s="614">
        <v>12871</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19574</v>
      </c>
      <c r="CS16" s="611"/>
      <c r="CT16" s="611"/>
      <c r="CU16" s="611"/>
      <c r="CV16" s="611"/>
      <c r="CW16" s="611"/>
      <c r="CX16" s="611"/>
      <c r="CY16" s="612"/>
      <c r="CZ16" s="613">
        <v>0.4</v>
      </c>
      <c r="DA16" s="613"/>
      <c r="DB16" s="613"/>
      <c r="DC16" s="613"/>
      <c r="DD16" s="619" t="s">
        <v>121</v>
      </c>
      <c r="DE16" s="611"/>
      <c r="DF16" s="611"/>
      <c r="DG16" s="611"/>
      <c r="DH16" s="611"/>
      <c r="DI16" s="611"/>
      <c r="DJ16" s="611"/>
      <c r="DK16" s="611"/>
      <c r="DL16" s="611"/>
      <c r="DM16" s="611"/>
      <c r="DN16" s="611"/>
      <c r="DO16" s="611"/>
      <c r="DP16" s="612"/>
      <c r="DQ16" s="619">
        <v>764</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31244</v>
      </c>
      <c r="S17" s="611"/>
      <c r="T17" s="611"/>
      <c r="U17" s="611"/>
      <c r="V17" s="611"/>
      <c r="W17" s="611"/>
      <c r="X17" s="611"/>
      <c r="Y17" s="612"/>
      <c r="Z17" s="613">
        <v>0.6</v>
      </c>
      <c r="AA17" s="613"/>
      <c r="AB17" s="613"/>
      <c r="AC17" s="613"/>
      <c r="AD17" s="614">
        <v>31244</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449262</v>
      </c>
      <c r="CS17" s="611"/>
      <c r="CT17" s="611"/>
      <c r="CU17" s="611"/>
      <c r="CV17" s="611"/>
      <c r="CW17" s="611"/>
      <c r="CX17" s="611"/>
      <c r="CY17" s="612"/>
      <c r="CZ17" s="613">
        <v>8.6999999999999993</v>
      </c>
      <c r="DA17" s="613"/>
      <c r="DB17" s="613"/>
      <c r="DC17" s="613"/>
      <c r="DD17" s="619" t="s">
        <v>121</v>
      </c>
      <c r="DE17" s="611"/>
      <c r="DF17" s="611"/>
      <c r="DG17" s="611"/>
      <c r="DH17" s="611"/>
      <c r="DI17" s="611"/>
      <c r="DJ17" s="611"/>
      <c r="DK17" s="611"/>
      <c r="DL17" s="611"/>
      <c r="DM17" s="611"/>
      <c r="DN17" s="611"/>
      <c r="DO17" s="611"/>
      <c r="DP17" s="612"/>
      <c r="DQ17" s="619">
        <v>433118</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4300</v>
      </c>
      <c r="S18" s="611"/>
      <c r="T18" s="611"/>
      <c r="U18" s="611"/>
      <c r="V18" s="611"/>
      <c r="W18" s="611"/>
      <c r="X18" s="611"/>
      <c r="Y18" s="612"/>
      <c r="Z18" s="613">
        <v>0.1</v>
      </c>
      <c r="AA18" s="613"/>
      <c r="AB18" s="613"/>
      <c r="AC18" s="613"/>
      <c r="AD18" s="614">
        <v>4300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26944</v>
      </c>
      <c r="S19" s="611"/>
      <c r="T19" s="611"/>
      <c r="U19" s="611"/>
      <c r="V19" s="611"/>
      <c r="W19" s="611"/>
      <c r="X19" s="611"/>
      <c r="Y19" s="612"/>
      <c r="Z19" s="613">
        <v>0.5</v>
      </c>
      <c r="AA19" s="613"/>
      <c r="AB19" s="613"/>
      <c r="AC19" s="613"/>
      <c r="AD19" s="614">
        <v>26944</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10425</v>
      </c>
      <c r="BH19" s="611"/>
      <c r="BI19" s="611"/>
      <c r="BJ19" s="611"/>
      <c r="BK19" s="611"/>
      <c r="BL19" s="611"/>
      <c r="BM19" s="611"/>
      <c r="BN19" s="612"/>
      <c r="BO19" s="613">
        <v>1.3</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10425</v>
      </c>
      <c r="BH20" s="611"/>
      <c r="BI20" s="611"/>
      <c r="BJ20" s="611"/>
      <c r="BK20" s="611"/>
      <c r="BL20" s="611"/>
      <c r="BM20" s="611"/>
      <c r="BN20" s="612"/>
      <c r="BO20" s="613">
        <v>1.3</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5164515</v>
      </c>
      <c r="CS20" s="611"/>
      <c r="CT20" s="611"/>
      <c r="CU20" s="611"/>
      <c r="CV20" s="611"/>
      <c r="CW20" s="611"/>
      <c r="CX20" s="611"/>
      <c r="CY20" s="612"/>
      <c r="CZ20" s="613">
        <v>100</v>
      </c>
      <c r="DA20" s="613"/>
      <c r="DB20" s="613"/>
      <c r="DC20" s="613"/>
      <c r="DD20" s="619">
        <v>426828</v>
      </c>
      <c r="DE20" s="611"/>
      <c r="DF20" s="611"/>
      <c r="DG20" s="611"/>
      <c r="DH20" s="611"/>
      <c r="DI20" s="611"/>
      <c r="DJ20" s="611"/>
      <c r="DK20" s="611"/>
      <c r="DL20" s="611"/>
      <c r="DM20" s="611"/>
      <c r="DN20" s="611"/>
      <c r="DO20" s="611"/>
      <c r="DP20" s="612"/>
      <c r="DQ20" s="619">
        <v>3882691</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2294191</v>
      </c>
      <c r="S21" s="611"/>
      <c r="T21" s="611"/>
      <c r="U21" s="611"/>
      <c r="V21" s="611"/>
      <c r="W21" s="611"/>
      <c r="X21" s="611"/>
      <c r="Y21" s="612"/>
      <c r="Z21" s="613">
        <v>42.9</v>
      </c>
      <c r="AA21" s="613"/>
      <c r="AB21" s="613"/>
      <c r="AC21" s="613"/>
      <c r="AD21" s="614">
        <v>2020476</v>
      </c>
      <c r="AE21" s="614"/>
      <c r="AF21" s="614"/>
      <c r="AG21" s="614"/>
      <c r="AH21" s="614"/>
      <c r="AI21" s="614"/>
      <c r="AJ21" s="614"/>
      <c r="AK21" s="614"/>
      <c r="AL21" s="615">
        <v>63.8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10425</v>
      </c>
      <c r="BH21" s="611"/>
      <c r="BI21" s="611"/>
      <c r="BJ21" s="611"/>
      <c r="BK21" s="611"/>
      <c r="BL21" s="611"/>
      <c r="BM21" s="611"/>
      <c r="BN21" s="612"/>
      <c r="BO21" s="613">
        <v>1.3</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2020476</v>
      </c>
      <c r="S22" s="611"/>
      <c r="T22" s="611"/>
      <c r="U22" s="611"/>
      <c r="V22" s="611"/>
      <c r="W22" s="611"/>
      <c r="X22" s="611"/>
      <c r="Y22" s="612"/>
      <c r="Z22" s="613">
        <v>37.700000000000003</v>
      </c>
      <c r="AA22" s="613"/>
      <c r="AB22" s="613"/>
      <c r="AC22" s="613"/>
      <c r="AD22" s="614">
        <v>2020476</v>
      </c>
      <c r="AE22" s="614"/>
      <c r="AF22" s="614"/>
      <c r="AG22" s="614"/>
      <c r="AH22" s="614"/>
      <c r="AI22" s="614"/>
      <c r="AJ22" s="614"/>
      <c r="AK22" s="614"/>
      <c r="AL22" s="615">
        <v>63.8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270431</v>
      </c>
      <c r="S23" s="611"/>
      <c r="T23" s="611"/>
      <c r="U23" s="611"/>
      <c r="V23" s="611"/>
      <c r="W23" s="611"/>
      <c r="X23" s="611"/>
      <c r="Y23" s="612"/>
      <c r="Z23" s="613">
        <v>5.0999999999999996</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v>3284</v>
      </c>
      <c r="S24" s="611"/>
      <c r="T24" s="611"/>
      <c r="U24" s="611"/>
      <c r="V24" s="611"/>
      <c r="W24" s="611"/>
      <c r="X24" s="611"/>
      <c r="Y24" s="612"/>
      <c r="Z24" s="613">
        <v>0.1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2268078</v>
      </c>
      <c r="CS24" s="600"/>
      <c r="CT24" s="600"/>
      <c r="CU24" s="600"/>
      <c r="CV24" s="600"/>
      <c r="CW24" s="600"/>
      <c r="CX24" s="600"/>
      <c r="CY24" s="601"/>
      <c r="CZ24" s="604">
        <v>43.9</v>
      </c>
      <c r="DA24" s="605"/>
      <c r="DB24" s="605"/>
      <c r="DC24" s="621"/>
      <c r="DD24" s="645">
        <v>1879797</v>
      </c>
      <c r="DE24" s="600"/>
      <c r="DF24" s="600"/>
      <c r="DG24" s="600"/>
      <c r="DH24" s="600"/>
      <c r="DI24" s="600"/>
      <c r="DJ24" s="600"/>
      <c r="DK24" s="601"/>
      <c r="DL24" s="645">
        <v>1720204</v>
      </c>
      <c r="DM24" s="600"/>
      <c r="DN24" s="600"/>
      <c r="DO24" s="600"/>
      <c r="DP24" s="600"/>
      <c r="DQ24" s="600"/>
      <c r="DR24" s="600"/>
      <c r="DS24" s="600"/>
      <c r="DT24" s="600"/>
      <c r="DU24" s="600"/>
      <c r="DV24" s="601"/>
      <c r="DW24" s="604">
        <v>54.2</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3412723</v>
      </c>
      <c r="S25" s="611"/>
      <c r="T25" s="611"/>
      <c r="U25" s="611"/>
      <c r="V25" s="611"/>
      <c r="W25" s="611"/>
      <c r="X25" s="611"/>
      <c r="Y25" s="612"/>
      <c r="Z25" s="613">
        <v>63.7</v>
      </c>
      <c r="AA25" s="613"/>
      <c r="AB25" s="613"/>
      <c r="AC25" s="613"/>
      <c r="AD25" s="614">
        <v>3139008</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1206472</v>
      </c>
      <c r="CS25" s="642"/>
      <c r="CT25" s="642"/>
      <c r="CU25" s="642"/>
      <c r="CV25" s="642"/>
      <c r="CW25" s="642"/>
      <c r="CX25" s="642"/>
      <c r="CY25" s="643"/>
      <c r="CZ25" s="615">
        <v>23.4</v>
      </c>
      <c r="DA25" s="640"/>
      <c r="DB25" s="640"/>
      <c r="DC25" s="644"/>
      <c r="DD25" s="619">
        <v>1122765</v>
      </c>
      <c r="DE25" s="642"/>
      <c r="DF25" s="642"/>
      <c r="DG25" s="642"/>
      <c r="DH25" s="642"/>
      <c r="DI25" s="642"/>
      <c r="DJ25" s="642"/>
      <c r="DK25" s="643"/>
      <c r="DL25" s="619">
        <v>1074381</v>
      </c>
      <c r="DM25" s="642"/>
      <c r="DN25" s="642"/>
      <c r="DO25" s="642"/>
      <c r="DP25" s="642"/>
      <c r="DQ25" s="642"/>
      <c r="DR25" s="642"/>
      <c r="DS25" s="642"/>
      <c r="DT25" s="642"/>
      <c r="DU25" s="642"/>
      <c r="DV25" s="643"/>
      <c r="DW25" s="615">
        <v>33.799999999999997</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843</v>
      </c>
      <c r="S26" s="611"/>
      <c r="T26" s="611"/>
      <c r="U26" s="611"/>
      <c r="V26" s="611"/>
      <c r="W26" s="611"/>
      <c r="X26" s="611"/>
      <c r="Y26" s="612"/>
      <c r="Z26" s="613">
        <v>0</v>
      </c>
      <c r="AA26" s="613"/>
      <c r="AB26" s="613"/>
      <c r="AC26" s="613"/>
      <c r="AD26" s="614">
        <v>843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763420</v>
      </c>
      <c r="CS26" s="611"/>
      <c r="CT26" s="611"/>
      <c r="CU26" s="611"/>
      <c r="CV26" s="611"/>
      <c r="CW26" s="611"/>
      <c r="CX26" s="611"/>
      <c r="CY26" s="612"/>
      <c r="CZ26" s="615">
        <v>14.8</v>
      </c>
      <c r="DA26" s="640"/>
      <c r="DB26" s="640"/>
      <c r="DC26" s="644"/>
      <c r="DD26" s="619">
        <v>712349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24768</v>
      </c>
      <c r="S27" s="611"/>
      <c r="T27" s="611"/>
      <c r="U27" s="611"/>
      <c r="V27" s="611"/>
      <c r="W27" s="611"/>
      <c r="X27" s="611"/>
      <c r="Y27" s="612"/>
      <c r="Z27" s="613">
        <v>0.5</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805606</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612355</v>
      </c>
      <c r="CS27" s="642"/>
      <c r="CT27" s="642"/>
      <c r="CU27" s="642"/>
      <c r="CV27" s="642"/>
      <c r="CW27" s="642"/>
      <c r="CX27" s="642"/>
      <c r="CY27" s="643"/>
      <c r="CZ27" s="615">
        <v>11.9</v>
      </c>
      <c r="DA27" s="640"/>
      <c r="DB27" s="640"/>
      <c r="DC27" s="644"/>
      <c r="DD27" s="619">
        <v>323925</v>
      </c>
      <c r="DE27" s="642"/>
      <c r="DF27" s="642"/>
      <c r="DG27" s="642"/>
      <c r="DH27" s="642"/>
      <c r="DI27" s="642"/>
      <c r="DJ27" s="642"/>
      <c r="DK27" s="643"/>
      <c r="DL27" s="619">
        <v>212716</v>
      </c>
      <c r="DM27" s="642"/>
      <c r="DN27" s="642"/>
      <c r="DO27" s="642"/>
      <c r="DP27" s="642"/>
      <c r="DQ27" s="642"/>
      <c r="DR27" s="642"/>
      <c r="DS27" s="642"/>
      <c r="DT27" s="642"/>
      <c r="DU27" s="642"/>
      <c r="DV27" s="643"/>
      <c r="DW27" s="615">
        <v>6.7</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82794</v>
      </c>
      <c r="S28" s="611"/>
      <c r="T28" s="611"/>
      <c r="U28" s="611"/>
      <c r="V28" s="611"/>
      <c r="W28" s="611"/>
      <c r="X28" s="611"/>
      <c r="Y28" s="612"/>
      <c r="Z28" s="613">
        <v>1.5</v>
      </c>
      <c r="AA28" s="613"/>
      <c r="AB28" s="613"/>
      <c r="AC28" s="613"/>
      <c r="AD28" s="614">
        <v>2045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449251</v>
      </c>
      <c r="CS28" s="611"/>
      <c r="CT28" s="611"/>
      <c r="CU28" s="611"/>
      <c r="CV28" s="611"/>
      <c r="CW28" s="611"/>
      <c r="CX28" s="611"/>
      <c r="CY28" s="612"/>
      <c r="CZ28" s="615">
        <v>8.6999999999999993</v>
      </c>
      <c r="DA28" s="640"/>
      <c r="DB28" s="640"/>
      <c r="DC28" s="644"/>
      <c r="DD28" s="619">
        <v>433107</v>
      </c>
      <c r="DE28" s="611"/>
      <c r="DF28" s="611"/>
      <c r="DG28" s="611"/>
      <c r="DH28" s="611"/>
      <c r="DI28" s="611"/>
      <c r="DJ28" s="611"/>
      <c r="DK28" s="612"/>
      <c r="DL28" s="619">
        <v>433107</v>
      </c>
      <c r="DM28" s="611"/>
      <c r="DN28" s="611"/>
      <c r="DO28" s="611"/>
      <c r="DP28" s="611"/>
      <c r="DQ28" s="611"/>
      <c r="DR28" s="611"/>
      <c r="DS28" s="611"/>
      <c r="DT28" s="611"/>
      <c r="DU28" s="611"/>
      <c r="DV28" s="612"/>
      <c r="DW28" s="615">
        <v>13.6</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3733</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449182</v>
      </c>
      <c r="CS29" s="642"/>
      <c r="CT29" s="642"/>
      <c r="CU29" s="642"/>
      <c r="CV29" s="642"/>
      <c r="CW29" s="642"/>
      <c r="CX29" s="642"/>
      <c r="CY29" s="643"/>
      <c r="CZ29" s="615">
        <v>8.6999999999999993</v>
      </c>
      <c r="DA29" s="640"/>
      <c r="DB29" s="640"/>
      <c r="DC29" s="644"/>
      <c r="DD29" s="619">
        <v>433038</v>
      </c>
      <c r="DE29" s="642"/>
      <c r="DF29" s="642"/>
      <c r="DG29" s="642"/>
      <c r="DH29" s="642"/>
      <c r="DI29" s="642"/>
      <c r="DJ29" s="642"/>
      <c r="DK29" s="643"/>
      <c r="DL29" s="619">
        <v>433038</v>
      </c>
      <c r="DM29" s="642"/>
      <c r="DN29" s="642"/>
      <c r="DO29" s="642"/>
      <c r="DP29" s="642"/>
      <c r="DQ29" s="642"/>
      <c r="DR29" s="642"/>
      <c r="DS29" s="642"/>
      <c r="DT29" s="642"/>
      <c r="DU29" s="642"/>
      <c r="DV29" s="643"/>
      <c r="DW29" s="615">
        <v>13.6</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548696</v>
      </c>
      <c r="S30" s="611"/>
      <c r="T30" s="611"/>
      <c r="U30" s="611"/>
      <c r="V30" s="611"/>
      <c r="W30" s="611"/>
      <c r="X30" s="611"/>
      <c r="Y30" s="612"/>
      <c r="Z30" s="613">
        <v>10.199999999999999</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423849</v>
      </c>
      <c r="CS30" s="611"/>
      <c r="CT30" s="611"/>
      <c r="CU30" s="611"/>
      <c r="CV30" s="611"/>
      <c r="CW30" s="611"/>
      <c r="CX30" s="611"/>
      <c r="CY30" s="612"/>
      <c r="CZ30" s="615">
        <v>8.1999999999999993</v>
      </c>
      <c r="DA30" s="640"/>
      <c r="DB30" s="640"/>
      <c r="DC30" s="644"/>
      <c r="DD30" s="619">
        <v>407705</v>
      </c>
      <c r="DE30" s="611"/>
      <c r="DF30" s="611"/>
      <c r="DG30" s="611"/>
      <c r="DH30" s="611"/>
      <c r="DI30" s="611"/>
      <c r="DJ30" s="611"/>
      <c r="DK30" s="612"/>
      <c r="DL30" s="619">
        <v>407705</v>
      </c>
      <c r="DM30" s="611"/>
      <c r="DN30" s="611"/>
      <c r="DO30" s="611"/>
      <c r="DP30" s="611"/>
      <c r="DQ30" s="611"/>
      <c r="DR30" s="611"/>
      <c r="DS30" s="611"/>
      <c r="DT30" s="611"/>
      <c r="DU30" s="611"/>
      <c r="DV30" s="612"/>
      <c r="DW30" s="615">
        <v>12.8</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99.8</v>
      </c>
      <c r="BH31" s="654"/>
      <c r="BI31" s="654"/>
      <c r="BJ31" s="654"/>
      <c r="BK31" s="654"/>
      <c r="BL31" s="654"/>
      <c r="BM31" s="605">
        <v>99.2</v>
      </c>
      <c r="BN31" s="654"/>
      <c r="BO31" s="654"/>
      <c r="BP31" s="654"/>
      <c r="BQ31" s="655"/>
      <c r="BR31" s="666">
        <v>99.8</v>
      </c>
      <c r="BS31" s="654"/>
      <c r="BT31" s="654"/>
      <c r="BU31" s="654"/>
      <c r="BV31" s="654"/>
      <c r="BW31" s="654"/>
      <c r="BX31" s="605">
        <v>99.2</v>
      </c>
      <c r="BY31" s="654"/>
      <c r="BZ31" s="654"/>
      <c r="CA31" s="654"/>
      <c r="CB31" s="655"/>
      <c r="CD31" s="648"/>
      <c r="CE31" s="649"/>
      <c r="CF31" s="607" t="s">
        <v>300</v>
      </c>
      <c r="CG31" s="608"/>
      <c r="CH31" s="608"/>
      <c r="CI31" s="608"/>
      <c r="CJ31" s="608"/>
      <c r="CK31" s="608"/>
      <c r="CL31" s="608"/>
      <c r="CM31" s="608"/>
      <c r="CN31" s="608"/>
      <c r="CO31" s="608"/>
      <c r="CP31" s="608"/>
      <c r="CQ31" s="609"/>
      <c r="CR31" s="610">
        <v>25333</v>
      </c>
      <c r="CS31" s="642"/>
      <c r="CT31" s="642"/>
      <c r="CU31" s="642"/>
      <c r="CV31" s="642"/>
      <c r="CW31" s="642"/>
      <c r="CX31" s="642"/>
      <c r="CY31" s="643"/>
      <c r="CZ31" s="615">
        <v>0.5</v>
      </c>
      <c r="DA31" s="640"/>
      <c r="DB31" s="640"/>
      <c r="DC31" s="644"/>
      <c r="DD31" s="619">
        <v>25333</v>
      </c>
      <c r="DE31" s="642"/>
      <c r="DF31" s="642"/>
      <c r="DG31" s="642"/>
      <c r="DH31" s="642"/>
      <c r="DI31" s="642"/>
      <c r="DJ31" s="642"/>
      <c r="DK31" s="643"/>
      <c r="DL31" s="619">
        <v>25333</v>
      </c>
      <c r="DM31" s="642"/>
      <c r="DN31" s="642"/>
      <c r="DO31" s="642"/>
      <c r="DP31" s="642"/>
      <c r="DQ31" s="642"/>
      <c r="DR31" s="642"/>
      <c r="DS31" s="642"/>
      <c r="DT31" s="642"/>
      <c r="DU31" s="642"/>
      <c r="DV31" s="643"/>
      <c r="DW31" s="615">
        <v>0.8</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313365</v>
      </c>
      <c r="S32" s="611"/>
      <c r="T32" s="611"/>
      <c r="U32" s="611"/>
      <c r="V32" s="611"/>
      <c r="W32" s="611"/>
      <c r="X32" s="611"/>
      <c r="Y32" s="612"/>
      <c r="Z32" s="613">
        <v>5.9</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99.7</v>
      </c>
      <c r="BH32" s="642"/>
      <c r="BI32" s="642"/>
      <c r="BJ32" s="642"/>
      <c r="BK32" s="642"/>
      <c r="BL32" s="642"/>
      <c r="BM32" s="616">
        <v>99</v>
      </c>
      <c r="BN32" s="642"/>
      <c r="BO32" s="642"/>
      <c r="BP32" s="642"/>
      <c r="BQ32" s="665"/>
      <c r="BR32" s="667">
        <v>99.9</v>
      </c>
      <c r="BS32" s="642"/>
      <c r="BT32" s="642"/>
      <c r="BU32" s="642"/>
      <c r="BV32" s="642"/>
      <c r="BW32" s="642"/>
      <c r="BX32" s="616">
        <v>99.1</v>
      </c>
      <c r="BY32" s="642"/>
      <c r="BZ32" s="642"/>
      <c r="CA32" s="642"/>
      <c r="CB32" s="665"/>
      <c r="CD32" s="650"/>
      <c r="CE32" s="651"/>
      <c r="CF32" s="607" t="s">
        <v>304</v>
      </c>
      <c r="CG32" s="608"/>
      <c r="CH32" s="608"/>
      <c r="CI32" s="608"/>
      <c r="CJ32" s="608"/>
      <c r="CK32" s="608"/>
      <c r="CL32" s="608"/>
      <c r="CM32" s="608"/>
      <c r="CN32" s="608"/>
      <c r="CO32" s="608"/>
      <c r="CP32" s="608"/>
      <c r="CQ32" s="609"/>
      <c r="CR32" s="610">
        <v>69</v>
      </c>
      <c r="CS32" s="611"/>
      <c r="CT32" s="611"/>
      <c r="CU32" s="611"/>
      <c r="CV32" s="611"/>
      <c r="CW32" s="611"/>
      <c r="CX32" s="611"/>
      <c r="CY32" s="612"/>
      <c r="CZ32" s="615">
        <v>0</v>
      </c>
      <c r="DA32" s="640"/>
      <c r="DB32" s="640"/>
      <c r="DC32" s="644"/>
      <c r="DD32" s="619">
        <v>69</v>
      </c>
      <c r="DE32" s="611"/>
      <c r="DF32" s="611"/>
      <c r="DG32" s="611"/>
      <c r="DH32" s="611"/>
      <c r="DI32" s="611"/>
      <c r="DJ32" s="611"/>
      <c r="DK32" s="612"/>
      <c r="DL32" s="619">
        <v>69</v>
      </c>
      <c r="DM32" s="611"/>
      <c r="DN32" s="611"/>
      <c r="DO32" s="611"/>
      <c r="DP32" s="611"/>
      <c r="DQ32" s="611"/>
      <c r="DR32" s="611"/>
      <c r="DS32" s="611"/>
      <c r="DT32" s="611"/>
      <c r="DU32" s="611"/>
      <c r="DV32" s="612"/>
      <c r="DW32" s="615">
        <v>0</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27693</v>
      </c>
      <c r="S33" s="611"/>
      <c r="T33" s="611"/>
      <c r="U33" s="611"/>
      <c r="V33" s="611"/>
      <c r="W33" s="611"/>
      <c r="X33" s="611"/>
      <c r="Y33" s="612"/>
      <c r="Z33" s="613">
        <v>0.5</v>
      </c>
      <c r="AA33" s="613"/>
      <c r="AB33" s="613"/>
      <c r="AC33" s="613"/>
      <c r="AD33" s="614">
        <v>25621</v>
      </c>
      <c r="AE33" s="614"/>
      <c r="AF33" s="614"/>
      <c r="AG33" s="614"/>
      <c r="AH33" s="614"/>
      <c r="AI33" s="614"/>
      <c r="AJ33" s="614"/>
      <c r="AK33" s="614"/>
      <c r="AL33" s="615">
        <v>0.8</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99.1</v>
      </c>
      <c r="BN33" s="669"/>
      <c r="BO33" s="669"/>
      <c r="BP33" s="669"/>
      <c r="BQ33" s="671"/>
      <c r="BR33" s="668">
        <v>99.7</v>
      </c>
      <c r="BS33" s="669"/>
      <c r="BT33" s="669"/>
      <c r="BU33" s="669"/>
      <c r="BV33" s="669"/>
      <c r="BW33" s="669"/>
      <c r="BX33" s="670">
        <v>99.1</v>
      </c>
      <c r="BY33" s="669"/>
      <c r="BZ33" s="669"/>
      <c r="CA33" s="669"/>
      <c r="CB33" s="671"/>
      <c r="CD33" s="607" t="s">
        <v>307</v>
      </c>
      <c r="CE33" s="608"/>
      <c r="CF33" s="608"/>
      <c r="CG33" s="608"/>
      <c r="CH33" s="608"/>
      <c r="CI33" s="608"/>
      <c r="CJ33" s="608"/>
      <c r="CK33" s="608"/>
      <c r="CL33" s="608"/>
      <c r="CM33" s="608"/>
      <c r="CN33" s="608"/>
      <c r="CO33" s="608"/>
      <c r="CP33" s="608"/>
      <c r="CQ33" s="609"/>
      <c r="CR33" s="610">
        <v>2450035</v>
      </c>
      <c r="CS33" s="642"/>
      <c r="CT33" s="642"/>
      <c r="CU33" s="642"/>
      <c r="CV33" s="642"/>
      <c r="CW33" s="642"/>
      <c r="CX33" s="642"/>
      <c r="CY33" s="643"/>
      <c r="CZ33" s="615">
        <v>47.4</v>
      </c>
      <c r="DA33" s="640"/>
      <c r="DB33" s="640"/>
      <c r="DC33" s="644"/>
      <c r="DD33" s="619">
        <v>1929747</v>
      </c>
      <c r="DE33" s="642"/>
      <c r="DF33" s="642"/>
      <c r="DG33" s="642"/>
      <c r="DH33" s="642"/>
      <c r="DI33" s="642"/>
      <c r="DJ33" s="642"/>
      <c r="DK33" s="643"/>
      <c r="DL33" s="619">
        <v>1346815</v>
      </c>
      <c r="DM33" s="642"/>
      <c r="DN33" s="642"/>
      <c r="DO33" s="642"/>
      <c r="DP33" s="642"/>
      <c r="DQ33" s="642"/>
      <c r="DR33" s="642"/>
      <c r="DS33" s="642"/>
      <c r="DT33" s="642"/>
      <c r="DU33" s="642"/>
      <c r="DV33" s="643"/>
      <c r="DW33" s="615">
        <v>42.4</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109306</v>
      </c>
      <c r="S34" s="611"/>
      <c r="T34" s="611"/>
      <c r="U34" s="611"/>
      <c r="V34" s="611"/>
      <c r="W34" s="611"/>
      <c r="X34" s="611"/>
      <c r="Y34" s="612"/>
      <c r="Z34" s="613">
        <v>2</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762975</v>
      </c>
      <c r="CS34" s="611"/>
      <c r="CT34" s="611"/>
      <c r="CU34" s="611"/>
      <c r="CV34" s="611"/>
      <c r="CW34" s="611"/>
      <c r="CX34" s="611"/>
      <c r="CY34" s="612"/>
      <c r="CZ34" s="615">
        <v>14.8</v>
      </c>
      <c r="DA34" s="640"/>
      <c r="DB34" s="640"/>
      <c r="DC34" s="644"/>
      <c r="DD34" s="619">
        <v>569105</v>
      </c>
      <c r="DE34" s="611"/>
      <c r="DF34" s="611"/>
      <c r="DG34" s="611"/>
      <c r="DH34" s="611"/>
      <c r="DI34" s="611"/>
      <c r="DJ34" s="611"/>
      <c r="DK34" s="612"/>
      <c r="DL34" s="619">
        <v>440407</v>
      </c>
      <c r="DM34" s="611"/>
      <c r="DN34" s="611"/>
      <c r="DO34" s="611"/>
      <c r="DP34" s="611"/>
      <c r="DQ34" s="611"/>
      <c r="DR34" s="611"/>
      <c r="DS34" s="611"/>
      <c r="DT34" s="611"/>
      <c r="DU34" s="611"/>
      <c r="DV34" s="612"/>
      <c r="DW34" s="615">
        <v>13.9</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212833</v>
      </c>
      <c r="S35" s="611"/>
      <c r="T35" s="611"/>
      <c r="U35" s="611"/>
      <c r="V35" s="611"/>
      <c r="W35" s="611"/>
      <c r="X35" s="611"/>
      <c r="Y35" s="612"/>
      <c r="Z35" s="613">
        <v>4</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107459</v>
      </c>
      <c r="CS35" s="642"/>
      <c r="CT35" s="642"/>
      <c r="CU35" s="642"/>
      <c r="CV35" s="642"/>
      <c r="CW35" s="642"/>
      <c r="CX35" s="642"/>
      <c r="CY35" s="643"/>
      <c r="CZ35" s="615">
        <v>2.1</v>
      </c>
      <c r="DA35" s="640"/>
      <c r="DB35" s="640"/>
      <c r="DC35" s="644"/>
      <c r="DD35" s="619">
        <v>69614</v>
      </c>
      <c r="DE35" s="642"/>
      <c r="DF35" s="642"/>
      <c r="DG35" s="642"/>
      <c r="DH35" s="642"/>
      <c r="DI35" s="642"/>
      <c r="DJ35" s="642"/>
      <c r="DK35" s="643"/>
      <c r="DL35" s="619">
        <v>67292</v>
      </c>
      <c r="DM35" s="642"/>
      <c r="DN35" s="642"/>
      <c r="DO35" s="642"/>
      <c r="DP35" s="642"/>
      <c r="DQ35" s="642"/>
      <c r="DR35" s="642"/>
      <c r="DS35" s="642"/>
      <c r="DT35" s="642"/>
      <c r="DU35" s="642"/>
      <c r="DV35" s="643"/>
      <c r="DW35" s="615">
        <v>2.1</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204625</v>
      </c>
      <c r="S36" s="611"/>
      <c r="T36" s="611"/>
      <c r="U36" s="611"/>
      <c r="V36" s="611"/>
      <c r="W36" s="611"/>
      <c r="X36" s="611"/>
      <c r="Y36" s="612"/>
      <c r="Z36" s="613">
        <v>3.8</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487609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59767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989167</v>
      </c>
      <c r="CS36" s="611"/>
      <c r="CT36" s="611"/>
      <c r="CU36" s="611"/>
      <c r="CV36" s="611"/>
      <c r="CW36" s="611"/>
      <c r="CX36" s="611"/>
      <c r="CY36" s="612"/>
      <c r="CZ36" s="615">
        <v>19.2</v>
      </c>
      <c r="DA36" s="640"/>
      <c r="DB36" s="640"/>
      <c r="DC36" s="644"/>
      <c r="DD36" s="619">
        <v>826024</v>
      </c>
      <c r="DE36" s="611"/>
      <c r="DF36" s="611"/>
      <c r="DG36" s="611"/>
      <c r="DH36" s="611"/>
      <c r="DI36" s="611"/>
      <c r="DJ36" s="611"/>
      <c r="DK36" s="612"/>
      <c r="DL36" s="619">
        <v>683420</v>
      </c>
      <c r="DM36" s="611"/>
      <c r="DN36" s="611"/>
      <c r="DO36" s="611"/>
      <c r="DP36" s="611"/>
      <c r="DQ36" s="611"/>
      <c r="DR36" s="611"/>
      <c r="DS36" s="611"/>
      <c r="DT36" s="611"/>
      <c r="DU36" s="611"/>
      <c r="DV36" s="612"/>
      <c r="DW36" s="615">
        <v>21.5</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142739</v>
      </c>
      <c r="S37" s="611"/>
      <c r="T37" s="611"/>
      <c r="U37" s="611"/>
      <c r="V37" s="611"/>
      <c r="W37" s="611"/>
      <c r="X37" s="611"/>
      <c r="Y37" s="612"/>
      <c r="Z37" s="613">
        <v>2.7</v>
      </c>
      <c r="AA37" s="613"/>
      <c r="AB37" s="613"/>
      <c r="AC37" s="613"/>
      <c r="AD37" s="614">
        <v>1120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189740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46429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329529</v>
      </c>
      <c r="CS37" s="642"/>
      <c r="CT37" s="642"/>
      <c r="CU37" s="642"/>
      <c r="CV37" s="642"/>
      <c r="CW37" s="642"/>
      <c r="CX37" s="642"/>
      <c r="CY37" s="643"/>
      <c r="CZ37" s="615">
        <v>6.4</v>
      </c>
      <c r="DA37" s="640"/>
      <c r="DB37" s="640"/>
      <c r="DC37" s="644"/>
      <c r="DD37" s="619">
        <v>311068</v>
      </c>
      <c r="DE37" s="642"/>
      <c r="DF37" s="642"/>
      <c r="DG37" s="642"/>
      <c r="DH37" s="642"/>
      <c r="DI37" s="642"/>
      <c r="DJ37" s="642"/>
      <c r="DK37" s="643"/>
      <c r="DL37" s="619">
        <v>300321</v>
      </c>
      <c r="DM37" s="642"/>
      <c r="DN37" s="642"/>
      <c r="DO37" s="642"/>
      <c r="DP37" s="642"/>
      <c r="DQ37" s="642"/>
      <c r="DR37" s="642"/>
      <c r="DS37" s="642"/>
      <c r="DT37" s="642"/>
      <c r="DU37" s="642"/>
      <c r="DV37" s="643"/>
      <c r="DW37" s="615">
        <v>9.5</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269400</v>
      </c>
      <c r="S38" s="611"/>
      <c r="T38" s="611"/>
      <c r="U38" s="611"/>
      <c r="V38" s="611"/>
      <c r="W38" s="611"/>
      <c r="X38" s="611"/>
      <c r="Y38" s="612"/>
      <c r="Z38" s="613">
        <v>5</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49770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958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210991</v>
      </c>
      <c r="CS38" s="611"/>
      <c r="CT38" s="611"/>
      <c r="CU38" s="611"/>
      <c r="CV38" s="611"/>
      <c r="CW38" s="611"/>
      <c r="CX38" s="611"/>
      <c r="CY38" s="612"/>
      <c r="CZ38" s="615">
        <v>4.0999999999999996</v>
      </c>
      <c r="DA38" s="640"/>
      <c r="DB38" s="640"/>
      <c r="DC38" s="644"/>
      <c r="DD38" s="619">
        <v>161808</v>
      </c>
      <c r="DE38" s="611"/>
      <c r="DF38" s="611"/>
      <c r="DG38" s="611"/>
      <c r="DH38" s="611"/>
      <c r="DI38" s="611"/>
      <c r="DJ38" s="611"/>
      <c r="DK38" s="612"/>
      <c r="DL38" s="619">
        <v>155696</v>
      </c>
      <c r="DM38" s="611"/>
      <c r="DN38" s="611"/>
      <c r="DO38" s="611"/>
      <c r="DP38" s="611"/>
      <c r="DQ38" s="611"/>
      <c r="DR38" s="611"/>
      <c r="DS38" s="611"/>
      <c r="DT38" s="611"/>
      <c r="DU38" s="611"/>
      <c r="DV38" s="612"/>
      <c r="DW38" s="615">
        <v>4.9000000000000004</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37108</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1407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244959</v>
      </c>
      <c r="CS39" s="642"/>
      <c r="CT39" s="642"/>
      <c r="CU39" s="642"/>
      <c r="CV39" s="642"/>
      <c r="CW39" s="642"/>
      <c r="CX39" s="642"/>
      <c r="CY39" s="643"/>
      <c r="CZ39" s="615">
        <v>4.7</v>
      </c>
      <c r="DA39" s="640"/>
      <c r="DB39" s="640"/>
      <c r="DC39" s="644"/>
      <c r="DD39" s="619">
        <v>233912</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v>6900</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134484</v>
      </c>
      <c r="CS40" s="611"/>
      <c r="CT40" s="611"/>
      <c r="CU40" s="611"/>
      <c r="CV40" s="611"/>
      <c r="CW40" s="611"/>
      <c r="CX40" s="611"/>
      <c r="CY40" s="612"/>
      <c r="CZ40" s="615">
        <v>2.6</v>
      </c>
      <c r="DA40" s="640"/>
      <c r="DB40" s="640"/>
      <c r="DC40" s="644"/>
      <c r="DD40" s="619">
        <v>69284</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5353518</v>
      </c>
      <c r="S41" s="683"/>
      <c r="T41" s="683"/>
      <c r="U41" s="683"/>
      <c r="V41" s="683"/>
      <c r="W41" s="683"/>
      <c r="X41" s="683"/>
      <c r="Y41" s="687"/>
      <c r="Z41" s="688">
        <v>100</v>
      </c>
      <c r="AA41" s="688"/>
      <c r="AB41" s="688"/>
      <c r="AC41" s="688"/>
      <c r="AD41" s="689">
        <v>3168637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87073</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123918</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371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446402</v>
      </c>
      <c r="CS42" s="642"/>
      <c r="CT42" s="642"/>
      <c r="CU42" s="642"/>
      <c r="CV42" s="642"/>
      <c r="CW42" s="642"/>
      <c r="CX42" s="642"/>
      <c r="CY42" s="643"/>
      <c r="CZ42" s="615">
        <v>8.6</v>
      </c>
      <c r="DA42" s="640"/>
      <c r="DB42" s="640"/>
      <c r="DC42" s="644"/>
      <c r="DD42" s="619">
        <v>73147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342</v>
      </c>
      <c r="CD43" s="607" t="s">
        <v>343</v>
      </c>
      <c r="CE43" s="608"/>
      <c r="CF43" s="608"/>
      <c r="CG43" s="608"/>
      <c r="CH43" s="608"/>
      <c r="CI43" s="608"/>
      <c r="CJ43" s="608"/>
      <c r="CK43" s="608"/>
      <c r="CL43" s="608"/>
      <c r="CM43" s="608"/>
      <c r="CN43" s="608"/>
      <c r="CO43" s="608"/>
      <c r="CP43" s="608"/>
      <c r="CQ43" s="609"/>
      <c r="CR43" s="610">
        <v>52033</v>
      </c>
      <c r="CS43" s="642"/>
      <c r="CT43" s="642"/>
      <c r="CU43" s="642"/>
      <c r="CV43" s="642"/>
      <c r="CW43" s="642"/>
      <c r="CX43" s="642"/>
      <c r="CY43" s="643"/>
      <c r="CZ43" s="615">
        <v>1</v>
      </c>
      <c r="DA43" s="640"/>
      <c r="DB43" s="640"/>
      <c r="DC43" s="644"/>
      <c r="DD43" s="619">
        <v>52033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426828</v>
      </c>
      <c r="CS44" s="611"/>
      <c r="CT44" s="611"/>
      <c r="CU44" s="611"/>
      <c r="CV44" s="611"/>
      <c r="CW44" s="611"/>
      <c r="CX44" s="611"/>
      <c r="CY44" s="612"/>
      <c r="CZ44" s="615">
        <v>8.3000000000000007</v>
      </c>
      <c r="DA44" s="616"/>
      <c r="DB44" s="616"/>
      <c r="DC44" s="622"/>
      <c r="DD44" s="619">
        <v>72383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246688</v>
      </c>
      <c r="CS45" s="642"/>
      <c r="CT45" s="642"/>
      <c r="CU45" s="642"/>
      <c r="CV45" s="642"/>
      <c r="CW45" s="642"/>
      <c r="CX45" s="642"/>
      <c r="CY45" s="643"/>
      <c r="CZ45" s="615">
        <v>4.8</v>
      </c>
      <c r="DA45" s="640"/>
      <c r="DB45" s="640"/>
      <c r="DC45" s="644"/>
      <c r="DD45" s="619">
        <v>44051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48"/>
      <c r="CE46" s="649"/>
      <c r="CF46" s="607" t="s">
        <v>348</v>
      </c>
      <c r="CG46" s="608"/>
      <c r="CH46" s="608"/>
      <c r="CI46" s="608"/>
      <c r="CJ46" s="608"/>
      <c r="CK46" s="608"/>
      <c r="CL46" s="608"/>
      <c r="CM46" s="608"/>
      <c r="CN46" s="608"/>
      <c r="CO46" s="608"/>
      <c r="CP46" s="608"/>
      <c r="CQ46" s="609"/>
      <c r="CR46" s="610">
        <v>159856</v>
      </c>
      <c r="CS46" s="611"/>
      <c r="CT46" s="611"/>
      <c r="CU46" s="611"/>
      <c r="CV46" s="611"/>
      <c r="CW46" s="611"/>
      <c r="CX46" s="611"/>
      <c r="CY46" s="612"/>
      <c r="CZ46" s="615">
        <v>3.1</v>
      </c>
      <c r="DA46" s="616"/>
      <c r="DB46" s="616"/>
      <c r="DC46" s="622"/>
      <c r="DD46" s="619">
        <v>26548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48"/>
      <c r="CE47" s="649"/>
      <c r="CF47" s="607" t="s">
        <v>349</v>
      </c>
      <c r="CG47" s="608"/>
      <c r="CH47" s="608"/>
      <c r="CI47" s="608"/>
      <c r="CJ47" s="608"/>
      <c r="CK47" s="608"/>
      <c r="CL47" s="608"/>
      <c r="CM47" s="608"/>
      <c r="CN47" s="608"/>
      <c r="CO47" s="608"/>
      <c r="CP47" s="608"/>
      <c r="CQ47" s="609"/>
      <c r="CR47" s="610">
        <v>19574</v>
      </c>
      <c r="CS47" s="642"/>
      <c r="CT47" s="642"/>
      <c r="CU47" s="642"/>
      <c r="CV47" s="642"/>
      <c r="CW47" s="642"/>
      <c r="CX47" s="642"/>
      <c r="CY47" s="643"/>
      <c r="CZ47" s="615">
        <v>0.4</v>
      </c>
      <c r="DA47" s="640"/>
      <c r="DB47" s="640"/>
      <c r="DC47" s="644"/>
      <c r="DD47" s="619">
        <v>764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3">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351</v>
      </c>
      <c r="CE49" s="632"/>
      <c r="CF49" s="632"/>
      <c r="CG49" s="632"/>
      <c r="CH49" s="632"/>
      <c r="CI49" s="632"/>
      <c r="CJ49" s="632"/>
      <c r="CK49" s="632"/>
      <c r="CL49" s="632"/>
      <c r="CM49" s="632"/>
      <c r="CN49" s="632"/>
      <c r="CO49" s="632"/>
      <c r="CP49" s="632"/>
      <c r="CQ49" s="633"/>
      <c r="CR49" s="682">
        <v>5164515</v>
      </c>
      <c r="CS49" s="669"/>
      <c r="CT49" s="669"/>
      <c r="CU49" s="669"/>
      <c r="CV49" s="669"/>
      <c r="CW49" s="669"/>
      <c r="CX49" s="669"/>
      <c r="CY49" s="698"/>
      <c r="CZ49" s="690">
        <v>100</v>
      </c>
      <c r="DA49" s="699"/>
      <c r="DB49" s="699"/>
      <c r="DC49" s="700"/>
      <c r="DD49" s="701">
        <v>3882691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zNTrbXDTv7o//Gc7BtGFSE2wPGSuAYzMKxvza+N1fxaGsMPfF8+B2kKlO6dv6gpV53YQmd3tSRyKui7LVn/lA==" saltValue="iA24PseHJTNflWTsxuYu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B54" sqref="B54:P54"/>
    </sheetView>
  </sheetViews>
  <sheetFormatPr baseColWidth="10" defaultColWidth="0" defaultRowHeight="14" zeroHeight="1"/>
  <cols>
    <col min="1" max="130" width="2.83203125" style="213" customWidth="1"/>
    <col min="131" max="131" width="1.6640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c r="A7" s="219">
        <v>1</v>
      </c>
      <c r="B7" s="736" t="s">
        <v>374</v>
      </c>
      <c r="C7" s="737"/>
      <c r="D7" s="737"/>
      <c r="E7" s="737"/>
      <c r="F7" s="737"/>
      <c r="G7" s="737"/>
      <c r="H7" s="737"/>
      <c r="I7" s="737"/>
      <c r="J7" s="737"/>
      <c r="K7" s="737"/>
      <c r="L7" s="737"/>
      <c r="M7" s="737"/>
      <c r="N7" s="737"/>
      <c r="O7" s="737"/>
      <c r="P7" s="738"/>
      <c r="Q7" s="739">
        <v>5303</v>
      </c>
      <c r="R7" s="740"/>
      <c r="S7" s="740"/>
      <c r="T7" s="740"/>
      <c r="U7" s="740"/>
      <c r="V7" s="740">
        <v>5116</v>
      </c>
      <c r="W7" s="740"/>
      <c r="X7" s="740"/>
      <c r="Y7" s="740"/>
      <c r="Z7" s="740"/>
      <c r="AA7" s="740">
        <v>187</v>
      </c>
      <c r="AB7" s="740"/>
      <c r="AC7" s="740"/>
      <c r="AD7" s="740"/>
      <c r="AE7" s="741"/>
      <c r="AF7" s="742">
        <v>183</v>
      </c>
      <c r="AG7" s="743"/>
      <c r="AH7" s="743"/>
      <c r="AI7" s="743"/>
      <c r="AJ7" s="744"/>
      <c r="AK7" s="745">
        <v>213</v>
      </c>
      <c r="AL7" s="746"/>
      <c r="AM7" s="746"/>
      <c r="AN7" s="746"/>
      <c r="AO7" s="746"/>
      <c r="AP7" s="746">
        <v>4821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thickBot="1">
      <c r="A8" s="221">
        <v>2</v>
      </c>
      <c r="B8" s="767" t="s">
        <v>375</v>
      </c>
      <c r="C8" s="768"/>
      <c r="D8" s="768"/>
      <c r="E8" s="768"/>
      <c r="F8" s="768"/>
      <c r="G8" s="768"/>
      <c r="H8" s="768"/>
      <c r="I8" s="768"/>
      <c r="J8" s="768"/>
      <c r="K8" s="768"/>
      <c r="L8" s="768"/>
      <c r="M8" s="768"/>
      <c r="N8" s="768"/>
      <c r="O8" s="768"/>
      <c r="P8" s="769"/>
      <c r="Q8" s="770">
        <v>94</v>
      </c>
      <c r="R8" s="771"/>
      <c r="S8" s="771"/>
      <c r="T8" s="771"/>
      <c r="U8" s="771"/>
      <c r="V8" s="771">
        <v>92</v>
      </c>
      <c r="W8" s="771"/>
      <c r="X8" s="771"/>
      <c r="Y8" s="771"/>
      <c r="Z8" s="771"/>
      <c r="AA8" s="771">
        <v>2</v>
      </c>
      <c r="AB8" s="771"/>
      <c r="AC8" s="771"/>
      <c r="AD8" s="771"/>
      <c r="AE8" s="772"/>
      <c r="AF8" s="773">
        <v>2</v>
      </c>
      <c r="AG8" s="774"/>
      <c r="AH8" s="774"/>
      <c r="AI8" s="774"/>
      <c r="AJ8" s="775"/>
      <c r="AK8" s="756">
        <v>36</v>
      </c>
      <c r="AL8" s="757"/>
      <c r="AM8" s="757"/>
      <c r="AN8" s="757"/>
      <c r="AO8" s="757"/>
      <c r="AP8" s="757" t="s">
        <v>548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hidden="1" customHeight="1" thickBot="1">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hidden="1" customHeight="1">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hidden="1" customHeight="1">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hidden="1" customHeight="1">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hidden="1" customHeight="1">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hidden="1" customHeight="1">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hidden="1" customHeight="1">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hidden="1" customHeight="1">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hidden="1" customHeight="1">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hidden="1" customHeight="1">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hidden="1" customHeight="1">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hidden="1" customHeight="1">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hidden="1" customHeight="1" thickBot="1">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c r="A23" s="223" t="s">
        <v>377</v>
      </c>
      <c r="B23" s="776" t="s">
        <v>378</v>
      </c>
      <c r="C23" s="777"/>
      <c r="D23" s="777"/>
      <c r="E23" s="777"/>
      <c r="F23" s="777"/>
      <c r="G23" s="777"/>
      <c r="H23" s="777"/>
      <c r="I23" s="777"/>
      <c r="J23" s="777"/>
      <c r="K23" s="777"/>
      <c r="L23" s="777"/>
      <c r="M23" s="777"/>
      <c r="N23" s="777"/>
      <c r="O23" s="777"/>
      <c r="P23" s="778"/>
      <c r="Q23" s="779">
        <v>5354</v>
      </c>
      <c r="R23" s="780"/>
      <c r="S23" s="780"/>
      <c r="T23" s="780"/>
      <c r="U23" s="780"/>
      <c r="V23" s="780">
        <v>5165</v>
      </c>
      <c r="W23" s="780"/>
      <c r="X23" s="780"/>
      <c r="Y23" s="780"/>
      <c r="Z23" s="780"/>
      <c r="AA23" s="780">
        <v>189</v>
      </c>
      <c r="AB23" s="780"/>
      <c r="AC23" s="780"/>
      <c r="AD23" s="780"/>
      <c r="AE23" s="781"/>
      <c r="AF23" s="782">
        <v>185</v>
      </c>
      <c r="AG23" s="780"/>
      <c r="AH23" s="780"/>
      <c r="AI23" s="780"/>
      <c r="AJ23" s="783"/>
      <c r="AK23" s="784"/>
      <c r="AL23" s="785"/>
      <c r="AM23" s="785"/>
      <c r="AN23" s="785"/>
      <c r="AO23" s="785"/>
      <c r="AP23" s="780">
        <v>4821</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5">
        <v>1</v>
      </c>
      <c r="B28" s="736" t="s">
        <v>389</v>
      </c>
      <c r="C28" s="737"/>
      <c r="D28" s="737"/>
      <c r="E28" s="737"/>
      <c r="F28" s="737"/>
      <c r="G28" s="737"/>
      <c r="H28" s="737"/>
      <c r="I28" s="737"/>
      <c r="J28" s="737"/>
      <c r="K28" s="737"/>
      <c r="L28" s="737"/>
      <c r="M28" s="737"/>
      <c r="N28" s="737"/>
      <c r="O28" s="737"/>
      <c r="P28" s="738"/>
      <c r="Q28" s="809">
        <v>781</v>
      </c>
      <c r="R28" s="810"/>
      <c r="S28" s="810"/>
      <c r="T28" s="810"/>
      <c r="U28" s="810"/>
      <c r="V28" s="810">
        <v>721</v>
      </c>
      <c r="W28" s="810"/>
      <c r="X28" s="810"/>
      <c r="Y28" s="810"/>
      <c r="Z28" s="810"/>
      <c r="AA28" s="810">
        <v>60</v>
      </c>
      <c r="AB28" s="810"/>
      <c r="AC28" s="810"/>
      <c r="AD28" s="810"/>
      <c r="AE28" s="811"/>
      <c r="AF28" s="812">
        <v>60</v>
      </c>
      <c r="AG28" s="810"/>
      <c r="AH28" s="810"/>
      <c r="AI28" s="810"/>
      <c r="AJ28" s="813"/>
      <c r="AK28" s="814">
        <v>85</v>
      </c>
      <c r="AL28" s="815"/>
      <c r="AM28" s="815"/>
      <c r="AN28" s="815"/>
      <c r="AO28" s="815"/>
      <c r="AP28" s="815" t="s">
        <v>548</v>
      </c>
      <c r="AQ28" s="815"/>
      <c r="AR28" s="815"/>
      <c r="AS28" s="815"/>
      <c r="AT28" s="815"/>
      <c r="AU28" s="815" t="s">
        <v>548</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5">
        <v>2</v>
      </c>
      <c r="B29" s="767" t="s">
        <v>390</v>
      </c>
      <c r="C29" s="768"/>
      <c r="D29" s="768"/>
      <c r="E29" s="768"/>
      <c r="F29" s="768"/>
      <c r="G29" s="768"/>
      <c r="H29" s="768"/>
      <c r="I29" s="768"/>
      <c r="J29" s="768"/>
      <c r="K29" s="768"/>
      <c r="L29" s="768"/>
      <c r="M29" s="768"/>
      <c r="N29" s="768"/>
      <c r="O29" s="768"/>
      <c r="P29" s="769"/>
      <c r="Q29" s="770">
        <v>104</v>
      </c>
      <c r="R29" s="771"/>
      <c r="S29" s="771"/>
      <c r="T29" s="771"/>
      <c r="U29" s="771"/>
      <c r="V29" s="771">
        <v>104</v>
      </c>
      <c r="W29" s="771"/>
      <c r="X29" s="771"/>
      <c r="Y29" s="771"/>
      <c r="Z29" s="771"/>
      <c r="AA29" s="771">
        <v>1</v>
      </c>
      <c r="AB29" s="771"/>
      <c r="AC29" s="771"/>
      <c r="AD29" s="771"/>
      <c r="AE29" s="772"/>
      <c r="AF29" s="773">
        <v>1</v>
      </c>
      <c r="AG29" s="774"/>
      <c r="AH29" s="774"/>
      <c r="AI29" s="774"/>
      <c r="AJ29" s="775"/>
      <c r="AK29" s="821">
        <v>30</v>
      </c>
      <c r="AL29" s="817"/>
      <c r="AM29" s="817"/>
      <c r="AN29" s="817"/>
      <c r="AO29" s="817"/>
      <c r="AP29" s="817" t="s">
        <v>548</v>
      </c>
      <c r="AQ29" s="817"/>
      <c r="AR29" s="817"/>
      <c r="AS29" s="817"/>
      <c r="AT29" s="817"/>
      <c r="AU29" s="817" t="s">
        <v>548</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5">
        <v>3</v>
      </c>
      <c r="B30" s="767" t="s">
        <v>391</v>
      </c>
      <c r="C30" s="768"/>
      <c r="D30" s="768"/>
      <c r="E30" s="768"/>
      <c r="F30" s="768"/>
      <c r="G30" s="768"/>
      <c r="H30" s="768"/>
      <c r="I30" s="768"/>
      <c r="J30" s="768"/>
      <c r="K30" s="768"/>
      <c r="L30" s="768"/>
      <c r="M30" s="768"/>
      <c r="N30" s="768"/>
      <c r="O30" s="768"/>
      <c r="P30" s="769"/>
      <c r="Q30" s="770">
        <v>74</v>
      </c>
      <c r="R30" s="771"/>
      <c r="S30" s="771"/>
      <c r="T30" s="771"/>
      <c r="U30" s="771"/>
      <c r="V30" s="771">
        <v>65</v>
      </c>
      <c r="W30" s="771"/>
      <c r="X30" s="771"/>
      <c r="Y30" s="771"/>
      <c r="Z30" s="771"/>
      <c r="AA30" s="771">
        <v>9</v>
      </c>
      <c r="AB30" s="771"/>
      <c r="AC30" s="771"/>
      <c r="AD30" s="771"/>
      <c r="AE30" s="772"/>
      <c r="AF30" s="773">
        <v>9</v>
      </c>
      <c r="AG30" s="774"/>
      <c r="AH30" s="774"/>
      <c r="AI30" s="774"/>
      <c r="AJ30" s="775"/>
      <c r="AK30" s="821" t="s">
        <v>548</v>
      </c>
      <c r="AL30" s="817"/>
      <c r="AM30" s="817"/>
      <c r="AN30" s="817"/>
      <c r="AO30" s="817"/>
      <c r="AP30" s="817" t="s">
        <v>548</v>
      </c>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5">
        <v>4</v>
      </c>
      <c r="B31" s="767" t="s">
        <v>392</v>
      </c>
      <c r="C31" s="768"/>
      <c r="D31" s="768"/>
      <c r="E31" s="768"/>
      <c r="F31" s="768"/>
      <c r="G31" s="768"/>
      <c r="H31" s="768"/>
      <c r="I31" s="768"/>
      <c r="J31" s="768"/>
      <c r="K31" s="768"/>
      <c r="L31" s="768"/>
      <c r="M31" s="768"/>
      <c r="N31" s="768"/>
      <c r="O31" s="768"/>
      <c r="P31" s="769"/>
      <c r="Q31" s="770">
        <v>275</v>
      </c>
      <c r="R31" s="771"/>
      <c r="S31" s="771"/>
      <c r="T31" s="771"/>
      <c r="U31" s="771"/>
      <c r="V31" s="771">
        <v>265</v>
      </c>
      <c r="W31" s="771"/>
      <c r="X31" s="771"/>
      <c r="Y31" s="771"/>
      <c r="Z31" s="771"/>
      <c r="AA31" s="771">
        <v>10</v>
      </c>
      <c r="AB31" s="771"/>
      <c r="AC31" s="771"/>
      <c r="AD31" s="771"/>
      <c r="AE31" s="772"/>
      <c r="AF31" s="773">
        <v>467</v>
      </c>
      <c r="AG31" s="774"/>
      <c r="AH31" s="774"/>
      <c r="AI31" s="774"/>
      <c r="AJ31" s="775"/>
      <c r="AK31" s="821">
        <v>39</v>
      </c>
      <c r="AL31" s="817"/>
      <c r="AM31" s="817"/>
      <c r="AN31" s="817"/>
      <c r="AO31" s="817"/>
      <c r="AP31" s="817">
        <v>2079</v>
      </c>
      <c r="AQ31" s="817"/>
      <c r="AR31" s="817"/>
      <c r="AS31" s="817"/>
      <c r="AT31" s="817"/>
      <c r="AU31" s="817">
        <v>542</v>
      </c>
      <c r="AV31" s="817"/>
      <c r="AW31" s="817"/>
      <c r="AX31" s="817"/>
      <c r="AY31" s="817"/>
      <c r="AZ31" s="818"/>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thickBot="1">
      <c r="A32" s="225">
        <v>5</v>
      </c>
      <c r="B32" s="767" t="s">
        <v>394</v>
      </c>
      <c r="C32" s="768"/>
      <c r="D32" s="768"/>
      <c r="E32" s="768"/>
      <c r="F32" s="768"/>
      <c r="G32" s="768"/>
      <c r="H32" s="768"/>
      <c r="I32" s="768"/>
      <c r="J32" s="768"/>
      <c r="K32" s="768"/>
      <c r="L32" s="768"/>
      <c r="M32" s="768"/>
      <c r="N32" s="768"/>
      <c r="O32" s="768"/>
      <c r="P32" s="769"/>
      <c r="Q32" s="770">
        <v>264</v>
      </c>
      <c r="R32" s="771"/>
      <c r="S32" s="771"/>
      <c r="T32" s="771"/>
      <c r="U32" s="771"/>
      <c r="V32" s="771">
        <v>257</v>
      </c>
      <c r="W32" s="771"/>
      <c r="X32" s="771"/>
      <c r="Y32" s="771"/>
      <c r="Z32" s="771"/>
      <c r="AA32" s="771">
        <v>6</v>
      </c>
      <c r="AB32" s="771"/>
      <c r="AC32" s="771"/>
      <c r="AD32" s="771"/>
      <c r="AE32" s="772"/>
      <c r="AF32" s="773">
        <v>68</v>
      </c>
      <c r="AG32" s="774"/>
      <c r="AH32" s="774"/>
      <c r="AI32" s="774"/>
      <c r="AJ32" s="775"/>
      <c r="AK32" s="821">
        <v>122</v>
      </c>
      <c r="AL32" s="817"/>
      <c r="AM32" s="817"/>
      <c r="AN32" s="817"/>
      <c r="AO32" s="817"/>
      <c r="AP32" s="817">
        <v>1821</v>
      </c>
      <c r="AQ32" s="817"/>
      <c r="AR32" s="817"/>
      <c r="AS32" s="817"/>
      <c r="AT32" s="817"/>
      <c r="AU32" s="817">
        <v>1611</v>
      </c>
      <c r="AV32" s="817"/>
      <c r="AW32" s="817"/>
      <c r="AX32" s="817"/>
      <c r="AY32" s="817"/>
      <c r="AZ32" s="818"/>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hidden="1" customHeight="1" thickBot="1">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hidden="1" customHeight="1">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hidden="1" customHeight="1">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hidden="1" customHeight="1">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hidden="1" customHeight="1">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hidden="1" customHeight="1">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hidden="1" customHeight="1">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hidden="1" customHeight="1">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hidden="1" customHeight="1">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hidden="1" customHeight="1">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hidden="1" customHeight="1">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hidden="1" customHeight="1">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hidden="1" customHeight="1">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hidden="1" customHeight="1">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hidden="1" customHeight="1">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hidden="1" customHeight="1">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hidden="1" customHeight="1">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hidden="1" customHeight="1">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hidden="1" customHeight="1">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hidden="1" customHeight="1">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hidden="1" customHeight="1">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hidden="1" customHeight="1">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hidden="1" customHeight="1">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hidden="1" customHeight="1">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hidden="1" customHeight="1">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hidden="1" customHeight="1">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hidden="1" customHeight="1">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hidden="1" customHeight="1">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hidden="1" customHeight="1" thickBot="1">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605</v>
      </c>
      <c r="AG63" s="831"/>
      <c r="AH63" s="831"/>
      <c r="AI63" s="831"/>
      <c r="AJ63" s="832"/>
      <c r="AK63" s="833"/>
      <c r="AL63" s="828"/>
      <c r="AM63" s="828"/>
      <c r="AN63" s="828"/>
      <c r="AO63" s="828"/>
      <c r="AP63" s="831"/>
      <c r="AQ63" s="831"/>
      <c r="AR63" s="831"/>
      <c r="AS63" s="831"/>
      <c r="AT63" s="831"/>
      <c r="AU63" s="831"/>
      <c r="AV63" s="831"/>
      <c r="AW63" s="831"/>
      <c r="AX63" s="831"/>
      <c r="AY63" s="831"/>
      <c r="AZ63" s="838"/>
      <c r="BA63" s="838"/>
      <c r="BB63" s="838"/>
      <c r="BC63" s="838"/>
      <c r="BD63" s="838"/>
      <c r="BE63" s="839"/>
      <c r="BF63" s="839"/>
      <c r="BG63" s="839"/>
      <c r="BH63" s="839"/>
      <c r="BI63" s="840"/>
      <c r="BJ63" s="841" t="s">
        <v>121</v>
      </c>
      <c r="BK63" s="842"/>
      <c r="BL63" s="842"/>
      <c r="BM63" s="842"/>
      <c r="BN63" s="843"/>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4" t="s">
        <v>384</v>
      </c>
      <c r="AG66" s="802"/>
      <c r="AH66" s="802"/>
      <c r="AI66" s="802"/>
      <c r="AJ66" s="845"/>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9"/>
      <c r="BT66" s="850"/>
      <c r="BU66" s="850"/>
      <c r="BV66" s="850"/>
      <c r="BW66" s="850"/>
      <c r="BX66" s="850"/>
      <c r="BY66" s="850"/>
      <c r="BZ66" s="850"/>
      <c r="CA66" s="850"/>
      <c r="CB66" s="850"/>
      <c r="CC66" s="850"/>
      <c r="CD66" s="850"/>
      <c r="CE66" s="850"/>
      <c r="CF66" s="850"/>
      <c r="CG66" s="853"/>
      <c r="CH66" s="835"/>
      <c r="CI66" s="836"/>
      <c r="CJ66" s="836"/>
      <c r="CK66" s="836"/>
      <c r="CL66" s="837"/>
      <c r="CM66" s="835"/>
      <c r="CN66" s="836"/>
      <c r="CO66" s="836"/>
      <c r="CP66" s="836"/>
      <c r="CQ66" s="837"/>
      <c r="CR66" s="835"/>
      <c r="CS66" s="836"/>
      <c r="CT66" s="836"/>
      <c r="CU66" s="836"/>
      <c r="CV66" s="837"/>
      <c r="CW66" s="835"/>
      <c r="CX66" s="836"/>
      <c r="CY66" s="836"/>
      <c r="CZ66" s="836"/>
      <c r="DA66" s="837"/>
      <c r="DB66" s="835"/>
      <c r="DC66" s="836"/>
      <c r="DD66" s="836"/>
      <c r="DE66" s="836"/>
      <c r="DF66" s="837"/>
      <c r="DG66" s="835"/>
      <c r="DH66" s="836"/>
      <c r="DI66" s="836"/>
      <c r="DJ66" s="836"/>
      <c r="DK66" s="837"/>
      <c r="DL66" s="835"/>
      <c r="DM66" s="836"/>
      <c r="DN66" s="836"/>
      <c r="DO66" s="836"/>
      <c r="DP66" s="837"/>
      <c r="DQ66" s="835"/>
      <c r="DR66" s="836"/>
      <c r="DS66" s="836"/>
      <c r="DT66" s="836"/>
      <c r="DU66" s="837"/>
      <c r="DV66" s="849"/>
      <c r="DW66" s="850"/>
      <c r="DX66" s="850"/>
      <c r="DY66" s="850"/>
      <c r="DZ66" s="851"/>
      <c r="EA66" s="212"/>
    </row>
    <row r="67" spans="1:131" ht="32"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6"/>
      <c r="AG67" s="805"/>
      <c r="AH67" s="805"/>
      <c r="AI67" s="805"/>
      <c r="AJ67" s="847"/>
      <c r="AK67" s="848"/>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9"/>
      <c r="BT67" s="850"/>
      <c r="BU67" s="850"/>
      <c r="BV67" s="850"/>
      <c r="BW67" s="850"/>
      <c r="BX67" s="850"/>
      <c r="BY67" s="850"/>
      <c r="BZ67" s="850"/>
      <c r="CA67" s="850"/>
      <c r="CB67" s="850"/>
      <c r="CC67" s="850"/>
      <c r="CD67" s="850"/>
      <c r="CE67" s="850"/>
      <c r="CF67" s="850"/>
      <c r="CG67" s="853"/>
      <c r="CH67" s="835"/>
      <c r="CI67" s="836"/>
      <c r="CJ67" s="836"/>
      <c r="CK67" s="836"/>
      <c r="CL67" s="837"/>
      <c r="CM67" s="835"/>
      <c r="CN67" s="836"/>
      <c r="CO67" s="836"/>
      <c r="CP67" s="836"/>
      <c r="CQ67" s="837"/>
      <c r="CR67" s="835"/>
      <c r="CS67" s="836"/>
      <c r="CT67" s="836"/>
      <c r="CU67" s="836"/>
      <c r="CV67" s="837"/>
      <c r="CW67" s="835"/>
      <c r="CX67" s="836"/>
      <c r="CY67" s="836"/>
      <c r="CZ67" s="836"/>
      <c r="DA67" s="837"/>
      <c r="DB67" s="835"/>
      <c r="DC67" s="836"/>
      <c r="DD67" s="836"/>
      <c r="DE67" s="836"/>
      <c r="DF67" s="837"/>
      <c r="DG67" s="835"/>
      <c r="DH67" s="836"/>
      <c r="DI67" s="836"/>
      <c r="DJ67" s="836"/>
      <c r="DK67" s="837"/>
      <c r="DL67" s="835"/>
      <c r="DM67" s="836"/>
      <c r="DN67" s="836"/>
      <c r="DO67" s="836"/>
      <c r="DP67" s="837"/>
      <c r="DQ67" s="835"/>
      <c r="DR67" s="836"/>
      <c r="DS67" s="836"/>
      <c r="DT67" s="836"/>
      <c r="DU67" s="837"/>
      <c r="DV67" s="849"/>
      <c r="DW67" s="850"/>
      <c r="DX67" s="850"/>
      <c r="DY67" s="850"/>
      <c r="DZ67" s="851"/>
      <c r="EA67" s="212"/>
    </row>
    <row r="68" spans="1:131" ht="26.25" customHeight="1" thickTop="1">
      <c r="A68" s="219">
        <v>1</v>
      </c>
      <c r="B68" s="858" t="s">
        <v>549</v>
      </c>
      <c r="C68" s="859"/>
      <c r="D68" s="859"/>
      <c r="E68" s="859"/>
      <c r="F68" s="859"/>
      <c r="G68" s="859"/>
      <c r="H68" s="859"/>
      <c r="I68" s="859"/>
      <c r="J68" s="859"/>
      <c r="K68" s="859"/>
      <c r="L68" s="859"/>
      <c r="M68" s="859"/>
      <c r="N68" s="859"/>
      <c r="O68" s="859"/>
      <c r="P68" s="860"/>
      <c r="Q68" s="857">
        <v>3538</v>
      </c>
      <c r="R68" s="854"/>
      <c r="S68" s="854"/>
      <c r="T68" s="854"/>
      <c r="U68" s="854"/>
      <c r="V68" s="854">
        <v>3172</v>
      </c>
      <c r="W68" s="854"/>
      <c r="X68" s="854"/>
      <c r="Y68" s="854"/>
      <c r="Z68" s="854"/>
      <c r="AA68" s="854">
        <v>366</v>
      </c>
      <c r="AB68" s="854"/>
      <c r="AC68" s="854"/>
      <c r="AD68" s="854"/>
      <c r="AE68" s="854"/>
      <c r="AF68" s="854">
        <v>176</v>
      </c>
      <c r="AG68" s="854"/>
      <c r="AH68" s="854"/>
      <c r="AI68" s="854"/>
      <c r="AJ68" s="854"/>
      <c r="AK68" s="854">
        <v>110</v>
      </c>
      <c r="AL68" s="854"/>
      <c r="AM68" s="854"/>
      <c r="AN68" s="854"/>
      <c r="AO68" s="854"/>
      <c r="AP68" s="854">
        <v>13</v>
      </c>
      <c r="AQ68" s="854"/>
      <c r="AR68" s="854"/>
      <c r="AS68" s="854"/>
      <c r="AT68" s="854"/>
      <c r="AU68" s="854">
        <v>1</v>
      </c>
      <c r="AV68" s="854"/>
      <c r="AW68" s="854"/>
      <c r="AX68" s="854"/>
      <c r="AY68" s="854"/>
      <c r="AZ68" s="855"/>
      <c r="BA68" s="855"/>
      <c r="BB68" s="855"/>
      <c r="BC68" s="855"/>
      <c r="BD68" s="856"/>
      <c r="BE68" s="224"/>
      <c r="BF68" s="224"/>
      <c r="BG68" s="224"/>
      <c r="BH68" s="224"/>
      <c r="BI68" s="224"/>
      <c r="BJ68" s="224"/>
      <c r="BK68" s="224"/>
      <c r="BL68" s="224"/>
      <c r="BM68" s="224"/>
      <c r="BN68" s="224"/>
      <c r="BO68" s="224"/>
      <c r="BP68" s="224"/>
      <c r="BQ68" s="221">
        <v>62</v>
      </c>
      <c r="BR68" s="226"/>
      <c r="BS68" s="849"/>
      <c r="BT68" s="850"/>
      <c r="BU68" s="850"/>
      <c r="BV68" s="850"/>
      <c r="BW68" s="850"/>
      <c r="BX68" s="850"/>
      <c r="BY68" s="850"/>
      <c r="BZ68" s="850"/>
      <c r="CA68" s="850"/>
      <c r="CB68" s="850"/>
      <c r="CC68" s="850"/>
      <c r="CD68" s="850"/>
      <c r="CE68" s="850"/>
      <c r="CF68" s="850"/>
      <c r="CG68" s="853"/>
      <c r="CH68" s="835"/>
      <c r="CI68" s="836"/>
      <c r="CJ68" s="836"/>
      <c r="CK68" s="836"/>
      <c r="CL68" s="837"/>
      <c r="CM68" s="835"/>
      <c r="CN68" s="836"/>
      <c r="CO68" s="836"/>
      <c r="CP68" s="836"/>
      <c r="CQ68" s="837"/>
      <c r="CR68" s="835"/>
      <c r="CS68" s="836"/>
      <c r="CT68" s="836"/>
      <c r="CU68" s="836"/>
      <c r="CV68" s="837"/>
      <c r="CW68" s="835"/>
      <c r="CX68" s="836"/>
      <c r="CY68" s="836"/>
      <c r="CZ68" s="836"/>
      <c r="DA68" s="837"/>
      <c r="DB68" s="835"/>
      <c r="DC68" s="836"/>
      <c r="DD68" s="836"/>
      <c r="DE68" s="836"/>
      <c r="DF68" s="837"/>
      <c r="DG68" s="835"/>
      <c r="DH68" s="836"/>
      <c r="DI68" s="836"/>
      <c r="DJ68" s="836"/>
      <c r="DK68" s="837"/>
      <c r="DL68" s="835"/>
      <c r="DM68" s="836"/>
      <c r="DN68" s="836"/>
      <c r="DO68" s="836"/>
      <c r="DP68" s="837"/>
      <c r="DQ68" s="835"/>
      <c r="DR68" s="836"/>
      <c r="DS68" s="836"/>
      <c r="DT68" s="836"/>
      <c r="DU68" s="837"/>
      <c r="DV68" s="849"/>
      <c r="DW68" s="850"/>
      <c r="DX68" s="850"/>
      <c r="DY68" s="850"/>
      <c r="DZ68" s="851"/>
      <c r="EA68" s="212"/>
    </row>
    <row r="69" spans="1:131" ht="26.25" customHeight="1">
      <c r="A69" s="221">
        <v>2</v>
      </c>
      <c r="B69" s="861" t="s">
        <v>550</v>
      </c>
      <c r="C69" s="862"/>
      <c r="D69" s="862"/>
      <c r="E69" s="862"/>
      <c r="F69" s="862"/>
      <c r="G69" s="862"/>
      <c r="H69" s="862"/>
      <c r="I69" s="862"/>
      <c r="J69" s="862"/>
      <c r="K69" s="862"/>
      <c r="L69" s="862"/>
      <c r="M69" s="862"/>
      <c r="N69" s="862"/>
      <c r="O69" s="862"/>
      <c r="P69" s="863"/>
      <c r="Q69" s="852">
        <v>16922</v>
      </c>
      <c r="R69" s="817"/>
      <c r="S69" s="817"/>
      <c r="T69" s="817"/>
      <c r="U69" s="817"/>
      <c r="V69" s="817">
        <v>16552</v>
      </c>
      <c r="W69" s="817"/>
      <c r="X69" s="817"/>
      <c r="Y69" s="817"/>
      <c r="Z69" s="817"/>
      <c r="AA69" s="817">
        <v>370</v>
      </c>
      <c r="AB69" s="817"/>
      <c r="AC69" s="817"/>
      <c r="AD69" s="817"/>
      <c r="AE69" s="817"/>
      <c r="AF69" s="817">
        <v>370</v>
      </c>
      <c r="AG69" s="817"/>
      <c r="AH69" s="817"/>
      <c r="AI69" s="817"/>
      <c r="AJ69" s="817"/>
      <c r="AK69" s="817">
        <v>135</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9"/>
      <c r="BT69" s="850"/>
      <c r="BU69" s="850"/>
      <c r="BV69" s="850"/>
      <c r="BW69" s="850"/>
      <c r="BX69" s="850"/>
      <c r="BY69" s="850"/>
      <c r="BZ69" s="850"/>
      <c r="CA69" s="850"/>
      <c r="CB69" s="850"/>
      <c r="CC69" s="850"/>
      <c r="CD69" s="850"/>
      <c r="CE69" s="850"/>
      <c r="CF69" s="850"/>
      <c r="CG69" s="853"/>
      <c r="CH69" s="835"/>
      <c r="CI69" s="836"/>
      <c r="CJ69" s="836"/>
      <c r="CK69" s="836"/>
      <c r="CL69" s="837"/>
      <c r="CM69" s="835"/>
      <c r="CN69" s="836"/>
      <c r="CO69" s="836"/>
      <c r="CP69" s="836"/>
      <c r="CQ69" s="837"/>
      <c r="CR69" s="835"/>
      <c r="CS69" s="836"/>
      <c r="CT69" s="836"/>
      <c r="CU69" s="836"/>
      <c r="CV69" s="837"/>
      <c r="CW69" s="835"/>
      <c r="CX69" s="836"/>
      <c r="CY69" s="836"/>
      <c r="CZ69" s="836"/>
      <c r="DA69" s="837"/>
      <c r="DB69" s="835"/>
      <c r="DC69" s="836"/>
      <c r="DD69" s="836"/>
      <c r="DE69" s="836"/>
      <c r="DF69" s="837"/>
      <c r="DG69" s="835"/>
      <c r="DH69" s="836"/>
      <c r="DI69" s="836"/>
      <c r="DJ69" s="836"/>
      <c r="DK69" s="837"/>
      <c r="DL69" s="835"/>
      <c r="DM69" s="836"/>
      <c r="DN69" s="836"/>
      <c r="DO69" s="836"/>
      <c r="DP69" s="837"/>
      <c r="DQ69" s="835"/>
      <c r="DR69" s="836"/>
      <c r="DS69" s="836"/>
      <c r="DT69" s="836"/>
      <c r="DU69" s="837"/>
      <c r="DV69" s="849"/>
      <c r="DW69" s="850"/>
      <c r="DX69" s="850"/>
      <c r="DY69" s="850"/>
      <c r="DZ69" s="851"/>
      <c r="EA69" s="212"/>
    </row>
    <row r="70" spans="1:131" ht="26.25" customHeight="1">
      <c r="A70" s="221">
        <v>3</v>
      </c>
      <c r="B70" s="861" t="s">
        <v>554</v>
      </c>
      <c r="C70" s="862"/>
      <c r="D70" s="862"/>
      <c r="E70" s="862"/>
      <c r="F70" s="862"/>
      <c r="G70" s="862"/>
      <c r="H70" s="862"/>
      <c r="I70" s="862"/>
      <c r="J70" s="862"/>
      <c r="K70" s="862"/>
      <c r="L70" s="862"/>
      <c r="M70" s="862"/>
      <c r="N70" s="862"/>
      <c r="O70" s="862"/>
      <c r="P70" s="863"/>
      <c r="Q70" s="852">
        <v>34</v>
      </c>
      <c r="R70" s="817"/>
      <c r="S70" s="817"/>
      <c r="T70" s="817"/>
      <c r="U70" s="817"/>
      <c r="V70" s="817">
        <v>32</v>
      </c>
      <c r="W70" s="817"/>
      <c r="X70" s="817"/>
      <c r="Y70" s="817"/>
      <c r="Z70" s="817"/>
      <c r="AA70" s="817">
        <v>3</v>
      </c>
      <c r="AB70" s="817"/>
      <c r="AC70" s="817"/>
      <c r="AD70" s="817"/>
      <c r="AE70" s="817"/>
      <c r="AF70" s="817">
        <v>3</v>
      </c>
      <c r="AG70" s="817"/>
      <c r="AH70" s="817"/>
      <c r="AI70" s="817"/>
      <c r="AJ70" s="817"/>
      <c r="AK70" s="817" t="s">
        <v>548</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9"/>
      <c r="BT70" s="850"/>
      <c r="BU70" s="850"/>
      <c r="BV70" s="850"/>
      <c r="BW70" s="850"/>
      <c r="BX70" s="850"/>
      <c r="BY70" s="850"/>
      <c r="BZ70" s="850"/>
      <c r="CA70" s="850"/>
      <c r="CB70" s="850"/>
      <c r="CC70" s="850"/>
      <c r="CD70" s="850"/>
      <c r="CE70" s="850"/>
      <c r="CF70" s="850"/>
      <c r="CG70" s="853"/>
      <c r="CH70" s="835"/>
      <c r="CI70" s="836"/>
      <c r="CJ70" s="836"/>
      <c r="CK70" s="836"/>
      <c r="CL70" s="837"/>
      <c r="CM70" s="835"/>
      <c r="CN70" s="836"/>
      <c r="CO70" s="836"/>
      <c r="CP70" s="836"/>
      <c r="CQ70" s="837"/>
      <c r="CR70" s="835"/>
      <c r="CS70" s="836"/>
      <c r="CT70" s="836"/>
      <c r="CU70" s="836"/>
      <c r="CV70" s="837"/>
      <c r="CW70" s="835"/>
      <c r="CX70" s="836"/>
      <c r="CY70" s="836"/>
      <c r="CZ70" s="836"/>
      <c r="DA70" s="837"/>
      <c r="DB70" s="835"/>
      <c r="DC70" s="836"/>
      <c r="DD70" s="836"/>
      <c r="DE70" s="836"/>
      <c r="DF70" s="837"/>
      <c r="DG70" s="835"/>
      <c r="DH70" s="836"/>
      <c r="DI70" s="836"/>
      <c r="DJ70" s="836"/>
      <c r="DK70" s="837"/>
      <c r="DL70" s="835"/>
      <c r="DM70" s="836"/>
      <c r="DN70" s="836"/>
      <c r="DO70" s="836"/>
      <c r="DP70" s="837"/>
      <c r="DQ70" s="835"/>
      <c r="DR70" s="836"/>
      <c r="DS70" s="836"/>
      <c r="DT70" s="836"/>
      <c r="DU70" s="837"/>
      <c r="DV70" s="849"/>
      <c r="DW70" s="850"/>
      <c r="DX70" s="850"/>
      <c r="DY70" s="850"/>
      <c r="DZ70" s="851"/>
      <c r="EA70" s="212"/>
    </row>
    <row r="71" spans="1:131" ht="26.25" customHeight="1">
      <c r="A71" s="221">
        <v>4</v>
      </c>
      <c r="B71" s="861" t="s">
        <v>551</v>
      </c>
      <c r="C71" s="862"/>
      <c r="D71" s="862"/>
      <c r="E71" s="862"/>
      <c r="F71" s="862"/>
      <c r="G71" s="862"/>
      <c r="H71" s="862"/>
      <c r="I71" s="862"/>
      <c r="J71" s="862"/>
      <c r="K71" s="862"/>
      <c r="L71" s="862"/>
      <c r="M71" s="862"/>
      <c r="N71" s="862"/>
      <c r="O71" s="862"/>
      <c r="P71" s="863"/>
      <c r="Q71" s="852">
        <v>229</v>
      </c>
      <c r="R71" s="817"/>
      <c r="S71" s="817"/>
      <c r="T71" s="817"/>
      <c r="U71" s="817"/>
      <c r="V71" s="817">
        <v>223</v>
      </c>
      <c r="W71" s="817"/>
      <c r="X71" s="817"/>
      <c r="Y71" s="817"/>
      <c r="Z71" s="817"/>
      <c r="AA71" s="817">
        <v>6</v>
      </c>
      <c r="AB71" s="817"/>
      <c r="AC71" s="817"/>
      <c r="AD71" s="817"/>
      <c r="AE71" s="817"/>
      <c r="AF71" s="817">
        <v>6</v>
      </c>
      <c r="AG71" s="817"/>
      <c r="AH71" s="817"/>
      <c r="AI71" s="817"/>
      <c r="AJ71" s="817"/>
      <c r="AK71" s="817">
        <v>12</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9"/>
      <c r="BT71" s="850"/>
      <c r="BU71" s="850"/>
      <c r="BV71" s="850"/>
      <c r="BW71" s="850"/>
      <c r="BX71" s="850"/>
      <c r="BY71" s="850"/>
      <c r="BZ71" s="850"/>
      <c r="CA71" s="850"/>
      <c r="CB71" s="850"/>
      <c r="CC71" s="850"/>
      <c r="CD71" s="850"/>
      <c r="CE71" s="850"/>
      <c r="CF71" s="850"/>
      <c r="CG71" s="853"/>
      <c r="CH71" s="835"/>
      <c r="CI71" s="836"/>
      <c r="CJ71" s="836"/>
      <c r="CK71" s="836"/>
      <c r="CL71" s="837"/>
      <c r="CM71" s="835"/>
      <c r="CN71" s="836"/>
      <c r="CO71" s="836"/>
      <c r="CP71" s="836"/>
      <c r="CQ71" s="837"/>
      <c r="CR71" s="835"/>
      <c r="CS71" s="836"/>
      <c r="CT71" s="836"/>
      <c r="CU71" s="836"/>
      <c r="CV71" s="837"/>
      <c r="CW71" s="835"/>
      <c r="CX71" s="836"/>
      <c r="CY71" s="836"/>
      <c r="CZ71" s="836"/>
      <c r="DA71" s="837"/>
      <c r="DB71" s="835"/>
      <c r="DC71" s="836"/>
      <c r="DD71" s="836"/>
      <c r="DE71" s="836"/>
      <c r="DF71" s="837"/>
      <c r="DG71" s="835"/>
      <c r="DH71" s="836"/>
      <c r="DI71" s="836"/>
      <c r="DJ71" s="836"/>
      <c r="DK71" s="837"/>
      <c r="DL71" s="835"/>
      <c r="DM71" s="836"/>
      <c r="DN71" s="836"/>
      <c r="DO71" s="836"/>
      <c r="DP71" s="837"/>
      <c r="DQ71" s="835"/>
      <c r="DR71" s="836"/>
      <c r="DS71" s="836"/>
      <c r="DT71" s="836"/>
      <c r="DU71" s="837"/>
      <c r="DV71" s="849"/>
      <c r="DW71" s="850"/>
      <c r="DX71" s="850"/>
      <c r="DY71" s="850"/>
      <c r="DZ71" s="851"/>
      <c r="EA71" s="212"/>
    </row>
    <row r="72" spans="1:131" ht="26.25" customHeight="1">
      <c r="A72" s="221">
        <v>5</v>
      </c>
      <c r="B72" s="861" t="s">
        <v>555</v>
      </c>
      <c r="C72" s="862"/>
      <c r="D72" s="862"/>
      <c r="E72" s="862"/>
      <c r="F72" s="862"/>
      <c r="G72" s="862"/>
      <c r="H72" s="862"/>
      <c r="I72" s="862"/>
      <c r="J72" s="862"/>
      <c r="K72" s="862"/>
      <c r="L72" s="862"/>
      <c r="M72" s="862"/>
      <c r="N72" s="862"/>
      <c r="O72" s="862"/>
      <c r="P72" s="863"/>
      <c r="Q72" s="852">
        <v>171510</v>
      </c>
      <c r="R72" s="817"/>
      <c r="S72" s="817"/>
      <c r="T72" s="817"/>
      <c r="U72" s="817"/>
      <c r="V72" s="817">
        <v>169101</v>
      </c>
      <c r="W72" s="817"/>
      <c r="X72" s="817"/>
      <c r="Y72" s="817"/>
      <c r="Z72" s="817"/>
      <c r="AA72" s="817">
        <v>2409</v>
      </c>
      <c r="AB72" s="817"/>
      <c r="AC72" s="817"/>
      <c r="AD72" s="817"/>
      <c r="AE72" s="817"/>
      <c r="AF72" s="817">
        <v>2409</v>
      </c>
      <c r="AG72" s="817"/>
      <c r="AH72" s="817"/>
      <c r="AI72" s="817"/>
      <c r="AJ72" s="817"/>
      <c r="AK72" s="817">
        <v>0</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9"/>
      <c r="BT72" s="850"/>
      <c r="BU72" s="850"/>
      <c r="BV72" s="850"/>
      <c r="BW72" s="850"/>
      <c r="BX72" s="850"/>
      <c r="BY72" s="850"/>
      <c r="BZ72" s="850"/>
      <c r="CA72" s="850"/>
      <c r="CB72" s="850"/>
      <c r="CC72" s="850"/>
      <c r="CD72" s="850"/>
      <c r="CE72" s="850"/>
      <c r="CF72" s="850"/>
      <c r="CG72" s="853"/>
      <c r="CH72" s="835"/>
      <c r="CI72" s="836"/>
      <c r="CJ72" s="836"/>
      <c r="CK72" s="836"/>
      <c r="CL72" s="837"/>
      <c r="CM72" s="835"/>
      <c r="CN72" s="836"/>
      <c r="CO72" s="836"/>
      <c r="CP72" s="836"/>
      <c r="CQ72" s="837"/>
      <c r="CR72" s="835"/>
      <c r="CS72" s="836"/>
      <c r="CT72" s="836"/>
      <c r="CU72" s="836"/>
      <c r="CV72" s="837"/>
      <c r="CW72" s="835"/>
      <c r="CX72" s="836"/>
      <c r="CY72" s="836"/>
      <c r="CZ72" s="836"/>
      <c r="DA72" s="837"/>
      <c r="DB72" s="835"/>
      <c r="DC72" s="836"/>
      <c r="DD72" s="836"/>
      <c r="DE72" s="836"/>
      <c r="DF72" s="837"/>
      <c r="DG72" s="835"/>
      <c r="DH72" s="836"/>
      <c r="DI72" s="836"/>
      <c r="DJ72" s="836"/>
      <c r="DK72" s="837"/>
      <c r="DL72" s="835"/>
      <c r="DM72" s="836"/>
      <c r="DN72" s="836"/>
      <c r="DO72" s="836"/>
      <c r="DP72" s="837"/>
      <c r="DQ72" s="835"/>
      <c r="DR72" s="836"/>
      <c r="DS72" s="836"/>
      <c r="DT72" s="836"/>
      <c r="DU72" s="837"/>
      <c r="DV72" s="849"/>
      <c r="DW72" s="850"/>
      <c r="DX72" s="850"/>
      <c r="DY72" s="850"/>
      <c r="DZ72" s="851"/>
      <c r="EA72" s="212"/>
    </row>
    <row r="73" spans="1:131" ht="26.25" customHeight="1">
      <c r="A73" s="221">
        <v>6</v>
      </c>
      <c r="B73" s="861" t="s">
        <v>552</v>
      </c>
      <c r="C73" s="862"/>
      <c r="D73" s="862"/>
      <c r="E73" s="862"/>
      <c r="F73" s="862"/>
      <c r="G73" s="862"/>
      <c r="H73" s="862"/>
      <c r="I73" s="862"/>
      <c r="J73" s="862"/>
      <c r="K73" s="862"/>
      <c r="L73" s="862"/>
      <c r="M73" s="862"/>
      <c r="N73" s="862"/>
      <c r="O73" s="862"/>
      <c r="P73" s="863"/>
      <c r="Q73" s="852">
        <v>9448</v>
      </c>
      <c r="R73" s="817"/>
      <c r="S73" s="817"/>
      <c r="T73" s="817"/>
      <c r="U73" s="817"/>
      <c r="V73" s="817">
        <v>7971</v>
      </c>
      <c r="W73" s="817"/>
      <c r="X73" s="817"/>
      <c r="Y73" s="817"/>
      <c r="Z73" s="817"/>
      <c r="AA73" s="817">
        <v>1477</v>
      </c>
      <c r="AB73" s="817"/>
      <c r="AC73" s="817"/>
      <c r="AD73" s="817"/>
      <c r="AE73" s="817"/>
      <c r="AF73" s="817">
        <v>1477</v>
      </c>
      <c r="AG73" s="817"/>
      <c r="AH73" s="817"/>
      <c r="AI73" s="817"/>
      <c r="AJ73" s="817"/>
      <c r="AK73" s="817">
        <v>199</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9"/>
      <c r="BT73" s="850"/>
      <c r="BU73" s="850"/>
      <c r="BV73" s="850"/>
      <c r="BW73" s="850"/>
      <c r="BX73" s="850"/>
      <c r="BY73" s="850"/>
      <c r="BZ73" s="850"/>
      <c r="CA73" s="850"/>
      <c r="CB73" s="850"/>
      <c r="CC73" s="850"/>
      <c r="CD73" s="850"/>
      <c r="CE73" s="850"/>
      <c r="CF73" s="850"/>
      <c r="CG73" s="853"/>
      <c r="CH73" s="835"/>
      <c r="CI73" s="836"/>
      <c r="CJ73" s="836"/>
      <c r="CK73" s="836"/>
      <c r="CL73" s="837"/>
      <c r="CM73" s="835"/>
      <c r="CN73" s="836"/>
      <c r="CO73" s="836"/>
      <c r="CP73" s="836"/>
      <c r="CQ73" s="837"/>
      <c r="CR73" s="835"/>
      <c r="CS73" s="836"/>
      <c r="CT73" s="836"/>
      <c r="CU73" s="836"/>
      <c r="CV73" s="837"/>
      <c r="CW73" s="835"/>
      <c r="CX73" s="836"/>
      <c r="CY73" s="836"/>
      <c r="CZ73" s="836"/>
      <c r="DA73" s="837"/>
      <c r="DB73" s="835"/>
      <c r="DC73" s="836"/>
      <c r="DD73" s="836"/>
      <c r="DE73" s="836"/>
      <c r="DF73" s="837"/>
      <c r="DG73" s="835"/>
      <c r="DH73" s="836"/>
      <c r="DI73" s="836"/>
      <c r="DJ73" s="836"/>
      <c r="DK73" s="837"/>
      <c r="DL73" s="835"/>
      <c r="DM73" s="836"/>
      <c r="DN73" s="836"/>
      <c r="DO73" s="836"/>
      <c r="DP73" s="837"/>
      <c r="DQ73" s="835"/>
      <c r="DR73" s="836"/>
      <c r="DS73" s="836"/>
      <c r="DT73" s="836"/>
      <c r="DU73" s="837"/>
      <c r="DV73" s="849"/>
      <c r="DW73" s="850"/>
      <c r="DX73" s="850"/>
      <c r="DY73" s="850"/>
      <c r="DZ73" s="851"/>
      <c r="EA73" s="212"/>
    </row>
    <row r="74" spans="1:131" ht="26.25" customHeight="1">
      <c r="A74" s="221">
        <v>7</v>
      </c>
      <c r="B74" s="861" t="s">
        <v>553</v>
      </c>
      <c r="C74" s="862"/>
      <c r="D74" s="862"/>
      <c r="E74" s="862"/>
      <c r="F74" s="862"/>
      <c r="G74" s="862"/>
      <c r="H74" s="862"/>
      <c r="I74" s="862"/>
      <c r="J74" s="862"/>
      <c r="K74" s="862"/>
      <c r="L74" s="862"/>
      <c r="M74" s="862"/>
      <c r="N74" s="862"/>
      <c r="O74" s="862"/>
      <c r="P74" s="863"/>
      <c r="Q74" s="852">
        <v>82</v>
      </c>
      <c r="R74" s="817"/>
      <c r="S74" s="817"/>
      <c r="T74" s="817"/>
      <c r="U74" s="817"/>
      <c r="V74" s="817">
        <v>76</v>
      </c>
      <c r="W74" s="817"/>
      <c r="X74" s="817"/>
      <c r="Y74" s="817"/>
      <c r="Z74" s="817"/>
      <c r="AA74" s="817">
        <v>6</v>
      </c>
      <c r="AB74" s="817"/>
      <c r="AC74" s="817"/>
      <c r="AD74" s="817"/>
      <c r="AE74" s="817"/>
      <c r="AF74" s="817">
        <v>6</v>
      </c>
      <c r="AG74" s="817"/>
      <c r="AH74" s="817"/>
      <c r="AI74" s="817"/>
      <c r="AJ74" s="817"/>
      <c r="AK74" s="817">
        <v>20</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9"/>
      <c r="BT74" s="850"/>
      <c r="BU74" s="850"/>
      <c r="BV74" s="850"/>
      <c r="BW74" s="850"/>
      <c r="BX74" s="850"/>
      <c r="BY74" s="850"/>
      <c r="BZ74" s="850"/>
      <c r="CA74" s="850"/>
      <c r="CB74" s="850"/>
      <c r="CC74" s="850"/>
      <c r="CD74" s="850"/>
      <c r="CE74" s="850"/>
      <c r="CF74" s="850"/>
      <c r="CG74" s="853"/>
      <c r="CH74" s="835"/>
      <c r="CI74" s="836"/>
      <c r="CJ74" s="836"/>
      <c r="CK74" s="836"/>
      <c r="CL74" s="837"/>
      <c r="CM74" s="835"/>
      <c r="CN74" s="836"/>
      <c r="CO74" s="836"/>
      <c r="CP74" s="836"/>
      <c r="CQ74" s="837"/>
      <c r="CR74" s="835"/>
      <c r="CS74" s="836"/>
      <c r="CT74" s="836"/>
      <c r="CU74" s="836"/>
      <c r="CV74" s="837"/>
      <c r="CW74" s="835"/>
      <c r="CX74" s="836"/>
      <c r="CY74" s="836"/>
      <c r="CZ74" s="836"/>
      <c r="DA74" s="837"/>
      <c r="DB74" s="835"/>
      <c r="DC74" s="836"/>
      <c r="DD74" s="836"/>
      <c r="DE74" s="836"/>
      <c r="DF74" s="837"/>
      <c r="DG74" s="835"/>
      <c r="DH74" s="836"/>
      <c r="DI74" s="836"/>
      <c r="DJ74" s="836"/>
      <c r="DK74" s="837"/>
      <c r="DL74" s="835"/>
      <c r="DM74" s="836"/>
      <c r="DN74" s="836"/>
      <c r="DO74" s="836"/>
      <c r="DP74" s="837"/>
      <c r="DQ74" s="835"/>
      <c r="DR74" s="836"/>
      <c r="DS74" s="836"/>
      <c r="DT74" s="836"/>
      <c r="DU74" s="837"/>
      <c r="DV74" s="849"/>
      <c r="DW74" s="850"/>
      <c r="DX74" s="850"/>
      <c r="DY74" s="850"/>
      <c r="DZ74" s="851"/>
      <c r="EA74" s="212"/>
    </row>
    <row r="75" spans="1:131" ht="26.25" customHeight="1">
      <c r="A75" s="221">
        <v>8</v>
      </c>
      <c r="B75" s="861"/>
      <c r="C75" s="862"/>
      <c r="D75" s="862"/>
      <c r="E75" s="862"/>
      <c r="F75" s="862"/>
      <c r="G75" s="862"/>
      <c r="H75" s="862"/>
      <c r="I75" s="862"/>
      <c r="J75" s="862"/>
      <c r="K75" s="862"/>
      <c r="L75" s="862"/>
      <c r="M75" s="862"/>
      <c r="N75" s="862"/>
      <c r="O75" s="862"/>
      <c r="P75" s="863"/>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9"/>
      <c r="BT75" s="850"/>
      <c r="BU75" s="850"/>
      <c r="BV75" s="850"/>
      <c r="BW75" s="850"/>
      <c r="BX75" s="850"/>
      <c r="BY75" s="850"/>
      <c r="BZ75" s="850"/>
      <c r="CA75" s="850"/>
      <c r="CB75" s="850"/>
      <c r="CC75" s="850"/>
      <c r="CD75" s="850"/>
      <c r="CE75" s="850"/>
      <c r="CF75" s="850"/>
      <c r="CG75" s="853"/>
      <c r="CH75" s="835"/>
      <c r="CI75" s="836"/>
      <c r="CJ75" s="836"/>
      <c r="CK75" s="836"/>
      <c r="CL75" s="837"/>
      <c r="CM75" s="835"/>
      <c r="CN75" s="836"/>
      <c r="CO75" s="836"/>
      <c r="CP75" s="836"/>
      <c r="CQ75" s="837"/>
      <c r="CR75" s="835"/>
      <c r="CS75" s="836"/>
      <c r="CT75" s="836"/>
      <c r="CU75" s="836"/>
      <c r="CV75" s="837"/>
      <c r="CW75" s="835"/>
      <c r="CX75" s="836"/>
      <c r="CY75" s="836"/>
      <c r="CZ75" s="836"/>
      <c r="DA75" s="837"/>
      <c r="DB75" s="835"/>
      <c r="DC75" s="836"/>
      <c r="DD75" s="836"/>
      <c r="DE75" s="836"/>
      <c r="DF75" s="837"/>
      <c r="DG75" s="835"/>
      <c r="DH75" s="836"/>
      <c r="DI75" s="836"/>
      <c r="DJ75" s="836"/>
      <c r="DK75" s="837"/>
      <c r="DL75" s="835"/>
      <c r="DM75" s="836"/>
      <c r="DN75" s="836"/>
      <c r="DO75" s="836"/>
      <c r="DP75" s="837"/>
      <c r="DQ75" s="835"/>
      <c r="DR75" s="836"/>
      <c r="DS75" s="836"/>
      <c r="DT75" s="836"/>
      <c r="DU75" s="837"/>
      <c r="DV75" s="849"/>
      <c r="DW75" s="850"/>
      <c r="DX75" s="850"/>
      <c r="DY75" s="850"/>
      <c r="DZ75" s="851"/>
      <c r="EA75" s="212"/>
    </row>
    <row r="76" spans="1:131" ht="26.25" hidden="1" customHeight="1">
      <c r="A76" s="221">
        <v>9</v>
      </c>
      <c r="B76" s="861"/>
      <c r="C76" s="862"/>
      <c r="D76" s="862"/>
      <c r="E76" s="862"/>
      <c r="F76" s="862"/>
      <c r="G76" s="862"/>
      <c r="H76" s="862"/>
      <c r="I76" s="862"/>
      <c r="J76" s="862"/>
      <c r="K76" s="862"/>
      <c r="L76" s="862"/>
      <c r="M76" s="862"/>
      <c r="N76" s="862"/>
      <c r="O76" s="862"/>
      <c r="P76" s="863"/>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9"/>
      <c r="BT76" s="850"/>
      <c r="BU76" s="850"/>
      <c r="BV76" s="850"/>
      <c r="BW76" s="850"/>
      <c r="BX76" s="850"/>
      <c r="BY76" s="850"/>
      <c r="BZ76" s="850"/>
      <c r="CA76" s="850"/>
      <c r="CB76" s="850"/>
      <c r="CC76" s="850"/>
      <c r="CD76" s="850"/>
      <c r="CE76" s="850"/>
      <c r="CF76" s="850"/>
      <c r="CG76" s="853"/>
      <c r="CH76" s="835"/>
      <c r="CI76" s="836"/>
      <c r="CJ76" s="836"/>
      <c r="CK76" s="836"/>
      <c r="CL76" s="837"/>
      <c r="CM76" s="835"/>
      <c r="CN76" s="836"/>
      <c r="CO76" s="836"/>
      <c r="CP76" s="836"/>
      <c r="CQ76" s="837"/>
      <c r="CR76" s="835"/>
      <c r="CS76" s="836"/>
      <c r="CT76" s="836"/>
      <c r="CU76" s="836"/>
      <c r="CV76" s="837"/>
      <c r="CW76" s="835"/>
      <c r="CX76" s="836"/>
      <c r="CY76" s="836"/>
      <c r="CZ76" s="836"/>
      <c r="DA76" s="837"/>
      <c r="DB76" s="835"/>
      <c r="DC76" s="836"/>
      <c r="DD76" s="836"/>
      <c r="DE76" s="836"/>
      <c r="DF76" s="837"/>
      <c r="DG76" s="835"/>
      <c r="DH76" s="836"/>
      <c r="DI76" s="836"/>
      <c r="DJ76" s="836"/>
      <c r="DK76" s="837"/>
      <c r="DL76" s="835"/>
      <c r="DM76" s="836"/>
      <c r="DN76" s="836"/>
      <c r="DO76" s="836"/>
      <c r="DP76" s="837"/>
      <c r="DQ76" s="835"/>
      <c r="DR76" s="836"/>
      <c r="DS76" s="836"/>
      <c r="DT76" s="836"/>
      <c r="DU76" s="837"/>
      <c r="DV76" s="849"/>
      <c r="DW76" s="850"/>
      <c r="DX76" s="850"/>
      <c r="DY76" s="850"/>
      <c r="DZ76" s="851"/>
      <c r="EA76" s="212"/>
    </row>
    <row r="77" spans="1:131" ht="26.25" hidden="1" customHeight="1">
      <c r="A77" s="221">
        <v>10</v>
      </c>
      <c r="B77" s="861"/>
      <c r="C77" s="862"/>
      <c r="D77" s="862"/>
      <c r="E77" s="862"/>
      <c r="F77" s="862"/>
      <c r="G77" s="862"/>
      <c r="H77" s="862"/>
      <c r="I77" s="862"/>
      <c r="J77" s="862"/>
      <c r="K77" s="862"/>
      <c r="L77" s="862"/>
      <c r="M77" s="862"/>
      <c r="N77" s="862"/>
      <c r="O77" s="862"/>
      <c r="P77" s="863"/>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9"/>
      <c r="BT77" s="850"/>
      <c r="BU77" s="850"/>
      <c r="BV77" s="850"/>
      <c r="BW77" s="850"/>
      <c r="BX77" s="850"/>
      <c r="BY77" s="850"/>
      <c r="BZ77" s="850"/>
      <c r="CA77" s="850"/>
      <c r="CB77" s="850"/>
      <c r="CC77" s="850"/>
      <c r="CD77" s="850"/>
      <c r="CE77" s="850"/>
      <c r="CF77" s="850"/>
      <c r="CG77" s="853"/>
      <c r="CH77" s="835"/>
      <c r="CI77" s="836"/>
      <c r="CJ77" s="836"/>
      <c r="CK77" s="836"/>
      <c r="CL77" s="837"/>
      <c r="CM77" s="835"/>
      <c r="CN77" s="836"/>
      <c r="CO77" s="836"/>
      <c r="CP77" s="836"/>
      <c r="CQ77" s="837"/>
      <c r="CR77" s="835"/>
      <c r="CS77" s="836"/>
      <c r="CT77" s="836"/>
      <c r="CU77" s="836"/>
      <c r="CV77" s="837"/>
      <c r="CW77" s="835"/>
      <c r="CX77" s="836"/>
      <c r="CY77" s="836"/>
      <c r="CZ77" s="836"/>
      <c r="DA77" s="837"/>
      <c r="DB77" s="835"/>
      <c r="DC77" s="836"/>
      <c r="DD77" s="836"/>
      <c r="DE77" s="836"/>
      <c r="DF77" s="837"/>
      <c r="DG77" s="835"/>
      <c r="DH77" s="836"/>
      <c r="DI77" s="836"/>
      <c r="DJ77" s="836"/>
      <c r="DK77" s="837"/>
      <c r="DL77" s="835"/>
      <c r="DM77" s="836"/>
      <c r="DN77" s="836"/>
      <c r="DO77" s="836"/>
      <c r="DP77" s="837"/>
      <c r="DQ77" s="835"/>
      <c r="DR77" s="836"/>
      <c r="DS77" s="836"/>
      <c r="DT77" s="836"/>
      <c r="DU77" s="837"/>
      <c r="DV77" s="849"/>
      <c r="DW77" s="850"/>
      <c r="DX77" s="850"/>
      <c r="DY77" s="850"/>
      <c r="DZ77" s="851"/>
      <c r="EA77" s="212"/>
    </row>
    <row r="78" spans="1:131" ht="26.25" hidden="1" customHeight="1">
      <c r="A78" s="221">
        <v>11</v>
      </c>
      <c r="B78" s="861"/>
      <c r="C78" s="862"/>
      <c r="D78" s="862"/>
      <c r="E78" s="862"/>
      <c r="F78" s="862"/>
      <c r="G78" s="862"/>
      <c r="H78" s="862"/>
      <c r="I78" s="862"/>
      <c r="J78" s="862"/>
      <c r="K78" s="862"/>
      <c r="L78" s="862"/>
      <c r="M78" s="862"/>
      <c r="N78" s="862"/>
      <c r="O78" s="862"/>
      <c r="P78" s="863"/>
      <c r="Q78" s="852"/>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9"/>
      <c r="BT78" s="850"/>
      <c r="BU78" s="850"/>
      <c r="BV78" s="850"/>
      <c r="BW78" s="850"/>
      <c r="BX78" s="850"/>
      <c r="BY78" s="850"/>
      <c r="BZ78" s="850"/>
      <c r="CA78" s="850"/>
      <c r="CB78" s="850"/>
      <c r="CC78" s="850"/>
      <c r="CD78" s="850"/>
      <c r="CE78" s="850"/>
      <c r="CF78" s="850"/>
      <c r="CG78" s="853"/>
      <c r="CH78" s="835"/>
      <c r="CI78" s="836"/>
      <c r="CJ78" s="836"/>
      <c r="CK78" s="836"/>
      <c r="CL78" s="837"/>
      <c r="CM78" s="835"/>
      <c r="CN78" s="836"/>
      <c r="CO78" s="836"/>
      <c r="CP78" s="836"/>
      <c r="CQ78" s="837"/>
      <c r="CR78" s="835"/>
      <c r="CS78" s="836"/>
      <c r="CT78" s="836"/>
      <c r="CU78" s="836"/>
      <c r="CV78" s="837"/>
      <c r="CW78" s="835"/>
      <c r="CX78" s="836"/>
      <c r="CY78" s="836"/>
      <c r="CZ78" s="836"/>
      <c r="DA78" s="837"/>
      <c r="DB78" s="835"/>
      <c r="DC78" s="836"/>
      <c r="DD78" s="836"/>
      <c r="DE78" s="836"/>
      <c r="DF78" s="837"/>
      <c r="DG78" s="835"/>
      <c r="DH78" s="836"/>
      <c r="DI78" s="836"/>
      <c r="DJ78" s="836"/>
      <c r="DK78" s="837"/>
      <c r="DL78" s="835"/>
      <c r="DM78" s="836"/>
      <c r="DN78" s="836"/>
      <c r="DO78" s="836"/>
      <c r="DP78" s="837"/>
      <c r="DQ78" s="835"/>
      <c r="DR78" s="836"/>
      <c r="DS78" s="836"/>
      <c r="DT78" s="836"/>
      <c r="DU78" s="837"/>
      <c r="DV78" s="849"/>
      <c r="DW78" s="850"/>
      <c r="DX78" s="850"/>
      <c r="DY78" s="850"/>
      <c r="DZ78" s="851"/>
      <c r="EA78" s="212"/>
    </row>
    <row r="79" spans="1:131" ht="26.25" hidden="1" customHeight="1">
      <c r="A79" s="221">
        <v>12</v>
      </c>
      <c r="B79" s="861"/>
      <c r="C79" s="862"/>
      <c r="D79" s="862"/>
      <c r="E79" s="862"/>
      <c r="F79" s="862"/>
      <c r="G79" s="862"/>
      <c r="H79" s="862"/>
      <c r="I79" s="862"/>
      <c r="J79" s="862"/>
      <c r="K79" s="862"/>
      <c r="L79" s="862"/>
      <c r="M79" s="862"/>
      <c r="N79" s="862"/>
      <c r="O79" s="862"/>
      <c r="P79" s="863"/>
      <c r="Q79" s="852"/>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9"/>
      <c r="BT79" s="850"/>
      <c r="BU79" s="850"/>
      <c r="BV79" s="850"/>
      <c r="BW79" s="850"/>
      <c r="BX79" s="850"/>
      <c r="BY79" s="850"/>
      <c r="BZ79" s="850"/>
      <c r="CA79" s="850"/>
      <c r="CB79" s="850"/>
      <c r="CC79" s="850"/>
      <c r="CD79" s="850"/>
      <c r="CE79" s="850"/>
      <c r="CF79" s="850"/>
      <c r="CG79" s="853"/>
      <c r="CH79" s="835"/>
      <c r="CI79" s="836"/>
      <c r="CJ79" s="836"/>
      <c r="CK79" s="836"/>
      <c r="CL79" s="837"/>
      <c r="CM79" s="835"/>
      <c r="CN79" s="836"/>
      <c r="CO79" s="836"/>
      <c r="CP79" s="836"/>
      <c r="CQ79" s="837"/>
      <c r="CR79" s="835"/>
      <c r="CS79" s="836"/>
      <c r="CT79" s="836"/>
      <c r="CU79" s="836"/>
      <c r="CV79" s="837"/>
      <c r="CW79" s="835"/>
      <c r="CX79" s="836"/>
      <c r="CY79" s="836"/>
      <c r="CZ79" s="836"/>
      <c r="DA79" s="837"/>
      <c r="DB79" s="835"/>
      <c r="DC79" s="836"/>
      <c r="DD79" s="836"/>
      <c r="DE79" s="836"/>
      <c r="DF79" s="837"/>
      <c r="DG79" s="835"/>
      <c r="DH79" s="836"/>
      <c r="DI79" s="836"/>
      <c r="DJ79" s="836"/>
      <c r="DK79" s="837"/>
      <c r="DL79" s="835"/>
      <c r="DM79" s="836"/>
      <c r="DN79" s="836"/>
      <c r="DO79" s="836"/>
      <c r="DP79" s="837"/>
      <c r="DQ79" s="835"/>
      <c r="DR79" s="836"/>
      <c r="DS79" s="836"/>
      <c r="DT79" s="836"/>
      <c r="DU79" s="837"/>
      <c r="DV79" s="849"/>
      <c r="DW79" s="850"/>
      <c r="DX79" s="850"/>
      <c r="DY79" s="850"/>
      <c r="DZ79" s="851"/>
      <c r="EA79" s="212"/>
    </row>
    <row r="80" spans="1:131" ht="26.25" hidden="1" customHeight="1">
      <c r="A80" s="221">
        <v>13</v>
      </c>
      <c r="B80" s="861"/>
      <c r="C80" s="862"/>
      <c r="D80" s="862"/>
      <c r="E80" s="862"/>
      <c r="F80" s="862"/>
      <c r="G80" s="862"/>
      <c r="H80" s="862"/>
      <c r="I80" s="862"/>
      <c r="J80" s="862"/>
      <c r="K80" s="862"/>
      <c r="L80" s="862"/>
      <c r="M80" s="862"/>
      <c r="N80" s="862"/>
      <c r="O80" s="862"/>
      <c r="P80" s="863"/>
      <c r="Q80" s="852"/>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9"/>
      <c r="BT80" s="850"/>
      <c r="BU80" s="850"/>
      <c r="BV80" s="850"/>
      <c r="BW80" s="850"/>
      <c r="BX80" s="850"/>
      <c r="BY80" s="850"/>
      <c r="BZ80" s="850"/>
      <c r="CA80" s="850"/>
      <c r="CB80" s="850"/>
      <c r="CC80" s="850"/>
      <c r="CD80" s="850"/>
      <c r="CE80" s="850"/>
      <c r="CF80" s="850"/>
      <c r="CG80" s="853"/>
      <c r="CH80" s="835"/>
      <c r="CI80" s="836"/>
      <c r="CJ80" s="836"/>
      <c r="CK80" s="836"/>
      <c r="CL80" s="837"/>
      <c r="CM80" s="835"/>
      <c r="CN80" s="836"/>
      <c r="CO80" s="836"/>
      <c r="CP80" s="836"/>
      <c r="CQ80" s="837"/>
      <c r="CR80" s="835"/>
      <c r="CS80" s="836"/>
      <c r="CT80" s="836"/>
      <c r="CU80" s="836"/>
      <c r="CV80" s="837"/>
      <c r="CW80" s="835"/>
      <c r="CX80" s="836"/>
      <c r="CY80" s="836"/>
      <c r="CZ80" s="836"/>
      <c r="DA80" s="837"/>
      <c r="DB80" s="835"/>
      <c r="DC80" s="836"/>
      <c r="DD80" s="836"/>
      <c r="DE80" s="836"/>
      <c r="DF80" s="837"/>
      <c r="DG80" s="835"/>
      <c r="DH80" s="836"/>
      <c r="DI80" s="836"/>
      <c r="DJ80" s="836"/>
      <c r="DK80" s="837"/>
      <c r="DL80" s="835"/>
      <c r="DM80" s="836"/>
      <c r="DN80" s="836"/>
      <c r="DO80" s="836"/>
      <c r="DP80" s="837"/>
      <c r="DQ80" s="835"/>
      <c r="DR80" s="836"/>
      <c r="DS80" s="836"/>
      <c r="DT80" s="836"/>
      <c r="DU80" s="837"/>
      <c r="DV80" s="849"/>
      <c r="DW80" s="850"/>
      <c r="DX80" s="850"/>
      <c r="DY80" s="850"/>
      <c r="DZ80" s="851"/>
      <c r="EA80" s="212"/>
    </row>
    <row r="81" spans="1:131" ht="26.25" hidden="1" customHeight="1">
      <c r="A81" s="221">
        <v>14</v>
      </c>
      <c r="B81" s="861"/>
      <c r="C81" s="862"/>
      <c r="D81" s="862"/>
      <c r="E81" s="862"/>
      <c r="F81" s="862"/>
      <c r="G81" s="862"/>
      <c r="H81" s="862"/>
      <c r="I81" s="862"/>
      <c r="J81" s="862"/>
      <c r="K81" s="862"/>
      <c r="L81" s="862"/>
      <c r="M81" s="862"/>
      <c r="N81" s="862"/>
      <c r="O81" s="862"/>
      <c r="P81" s="863"/>
      <c r="Q81" s="852"/>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9"/>
      <c r="BT81" s="850"/>
      <c r="BU81" s="850"/>
      <c r="BV81" s="850"/>
      <c r="BW81" s="850"/>
      <c r="BX81" s="850"/>
      <c r="BY81" s="850"/>
      <c r="BZ81" s="850"/>
      <c r="CA81" s="850"/>
      <c r="CB81" s="850"/>
      <c r="CC81" s="850"/>
      <c r="CD81" s="850"/>
      <c r="CE81" s="850"/>
      <c r="CF81" s="850"/>
      <c r="CG81" s="853"/>
      <c r="CH81" s="835"/>
      <c r="CI81" s="836"/>
      <c r="CJ81" s="836"/>
      <c r="CK81" s="836"/>
      <c r="CL81" s="837"/>
      <c r="CM81" s="835"/>
      <c r="CN81" s="836"/>
      <c r="CO81" s="836"/>
      <c r="CP81" s="836"/>
      <c r="CQ81" s="837"/>
      <c r="CR81" s="835"/>
      <c r="CS81" s="836"/>
      <c r="CT81" s="836"/>
      <c r="CU81" s="836"/>
      <c r="CV81" s="837"/>
      <c r="CW81" s="835"/>
      <c r="CX81" s="836"/>
      <c r="CY81" s="836"/>
      <c r="CZ81" s="836"/>
      <c r="DA81" s="837"/>
      <c r="DB81" s="835"/>
      <c r="DC81" s="836"/>
      <c r="DD81" s="836"/>
      <c r="DE81" s="836"/>
      <c r="DF81" s="837"/>
      <c r="DG81" s="835"/>
      <c r="DH81" s="836"/>
      <c r="DI81" s="836"/>
      <c r="DJ81" s="836"/>
      <c r="DK81" s="837"/>
      <c r="DL81" s="835"/>
      <c r="DM81" s="836"/>
      <c r="DN81" s="836"/>
      <c r="DO81" s="836"/>
      <c r="DP81" s="837"/>
      <c r="DQ81" s="835"/>
      <c r="DR81" s="836"/>
      <c r="DS81" s="836"/>
      <c r="DT81" s="836"/>
      <c r="DU81" s="837"/>
      <c r="DV81" s="849"/>
      <c r="DW81" s="850"/>
      <c r="DX81" s="850"/>
      <c r="DY81" s="850"/>
      <c r="DZ81" s="851"/>
      <c r="EA81" s="212"/>
    </row>
    <row r="82" spans="1:131" ht="26.25" hidden="1" customHeight="1">
      <c r="A82" s="221">
        <v>15</v>
      </c>
      <c r="B82" s="861"/>
      <c r="C82" s="862"/>
      <c r="D82" s="862"/>
      <c r="E82" s="862"/>
      <c r="F82" s="862"/>
      <c r="G82" s="862"/>
      <c r="H82" s="862"/>
      <c r="I82" s="862"/>
      <c r="J82" s="862"/>
      <c r="K82" s="862"/>
      <c r="L82" s="862"/>
      <c r="M82" s="862"/>
      <c r="N82" s="862"/>
      <c r="O82" s="862"/>
      <c r="P82" s="863"/>
      <c r="Q82" s="852"/>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9"/>
      <c r="BT82" s="850"/>
      <c r="BU82" s="850"/>
      <c r="BV82" s="850"/>
      <c r="BW82" s="850"/>
      <c r="BX82" s="850"/>
      <c r="BY82" s="850"/>
      <c r="BZ82" s="850"/>
      <c r="CA82" s="850"/>
      <c r="CB82" s="850"/>
      <c r="CC82" s="850"/>
      <c r="CD82" s="850"/>
      <c r="CE82" s="850"/>
      <c r="CF82" s="850"/>
      <c r="CG82" s="853"/>
      <c r="CH82" s="835"/>
      <c r="CI82" s="836"/>
      <c r="CJ82" s="836"/>
      <c r="CK82" s="836"/>
      <c r="CL82" s="837"/>
      <c r="CM82" s="835"/>
      <c r="CN82" s="836"/>
      <c r="CO82" s="836"/>
      <c r="CP82" s="836"/>
      <c r="CQ82" s="837"/>
      <c r="CR82" s="835"/>
      <c r="CS82" s="836"/>
      <c r="CT82" s="836"/>
      <c r="CU82" s="836"/>
      <c r="CV82" s="837"/>
      <c r="CW82" s="835"/>
      <c r="CX82" s="836"/>
      <c r="CY82" s="836"/>
      <c r="CZ82" s="836"/>
      <c r="DA82" s="837"/>
      <c r="DB82" s="835"/>
      <c r="DC82" s="836"/>
      <c r="DD82" s="836"/>
      <c r="DE82" s="836"/>
      <c r="DF82" s="837"/>
      <c r="DG82" s="835"/>
      <c r="DH82" s="836"/>
      <c r="DI82" s="836"/>
      <c r="DJ82" s="836"/>
      <c r="DK82" s="837"/>
      <c r="DL82" s="835"/>
      <c r="DM82" s="836"/>
      <c r="DN82" s="836"/>
      <c r="DO82" s="836"/>
      <c r="DP82" s="837"/>
      <c r="DQ82" s="835"/>
      <c r="DR82" s="836"/>
      <c r="DS82" s="836"/>
      <c r="DT82" s="836"/>
      <c r="DU82" s="837"/>
      <c r="DV82" s="849"/>
      <c r="DW82" s="850"/>
      <c r="DX82" s="850"/>
      <c r="DY82" s="850"/>
      <c r="DZ82" s="851"/>
      <c r="EA82" s="212"/>
    </row>
    <row r="83" spans="1:131" ht="26.25" hidden="1" customHeight="1">
      <c r="A83" s="221">
        <v>16</v>
      </c>
      <c r="B83" s="861"/>
      <c r="C83" s="862"/>
      <c r="D83" s="862"/>
      <c r="E83" s="862"/>
      <c r="F83" s="862"/>
      <c r="G83" s="862"/>
      <c r="H83" s="862"/>
      <c r="I83" s="862"/>
      <c r="J83" s="862"/>
      <c r="K83" s="862"/>
      <c r="L83" s="862"/>
      <c r="M83" s="862"/>
      <c r="N83" s="862"/>
      <c r="O83" s="862"/>
      <c r="P83" s="863"/>
      <c r="Q83" s="852"/>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9"/>
      <c r="BT83" s="850"/>
      <c r="BU83" s="850"/>
      <c r="BV83" s="850"/>
      <c r="BW83" s="850"/>
      <c r="BX83" s="850"/>
      <c r="BY83" s="850"/>
      <c r="BZ83" s="850"/>
      <c r="CA83" s="850"/>
      <c r="CB83" s="850"/>
      <c r="CC83" s="850"/>
      <c r="CD83" s="850"/>
      <c r="CE83" s="850"/>
      <c r="CF83" s="850"/>
      <c r="CG83" s="853"/>
      <c r="CH83" s="835"/>
      <c r="CI83" s="836"/>
      <c r="CJ83" s="836"/>
      <c r="CK83" s="836"/>
      <c r="CL83" s="837"/>
      <c r="CM83" s="835"/>
      <c r="CN83" s="836"/>
      <c r="CO83" s="836"/>
      <c r="CP83" s="836"/>
      <c r="CQ83" s="837"/>
      <c r="CR83" s="835"/>
      <c r="CS83" s="836"/>
      <c r="CT83" s="836"/>
      <c r="CU83" s="836"/>
      <c r="CV83" s="837"/>
      <c r="CW83" s="835"/>
      <c r="CX83" s="836"/>
      <c r="CY83" s="836"/>
      <c r="CZ83" s="836"/>
      <c r="DA83" s="837"/>
      <c r="DB83" s="835"/>
      <c r="DC83" s="836"/>
      <c r="DD83" s="836"/>
      <c r="DE83" s="836"/>
      <c r="DF83" s="837"/>
      <c r="DG83" s="835"/>
      <c r="DH83" s="836"/>
      <c r="DI83" s="836"/>
      <c r="DJ83" s="836"/>
      <c r="DK83" s="837"/>
      <c r="DL83" s="835"/>
      <c r="DM83" s="836"/>
      <c r="DN83" s="836"/>
      <c r="DO83" s="836"/>
      <c r="DP83" s="837"/>
      <c r="DQ83" s="835"/>
      <c r="DR83" s="836"/>
      <c r="DS83" s="836"/>
      <c r="DT83" s="836"/>
      <c r="DU83" s="837"/>
      <c r="DV83" s="849"/>
      <c r="DW83" s="850"/>
      <c r="DX83" s="850"/>
      <c r="DY83" s="850"/>
      <c r="DZ83" s="851"/>
      <c r="EA83" s="212"/>
    </row>
    <row r="84" spans="1:131" ht="26.25" hidden="1" customHeight="1">
      <c r="A84" s="221">
        <v>17</v>
      </c>
      <c r="B84" s="861"/>
      <c r="C84" s="862"/>
      <c r="D84" s="862"/>
      <c r="E84" s="862"/>
      <c r="F84" s="862"/>
      <c r="G84" s="862"/>
      <c r="H84" s="862"/>
      <c r="I84" s="862"/>
      <c r="J84" s="862"/>
      <c r="K84" s="862"/>
      <c r="L84" s="862"/>
      <c r="M84" s="862"/>
      <c r="N84" s="862"/>
      <c r="O84" s="862"/>
      <c r="P84" s="863"/>
      <c r="Q84" s="852"/>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9"/>
      <c r="BT84" s="850"/>
      <c r="BU84" s="850"/>
      <c r="BV84" s="850"/>
      <c r="BW84" s="850"/>
      <c r="BX84" s="850"/>
      <c r="BY84" s="850"/>
      <c r="BZ84" s="850"/>
      <c r="CA84" s="850"/>
      <c r="CB84" s="850"/>
      <c r="CC84" s="850"/>
      <c r="CD84" s="850"/>
      <c r="CE84" s="850"/>
      <c r="CF84" s="850"/>
      <c r="CG84" s="853"/>
      <c r="CH84" s="835"/>
      <c r="CI84" s="836"/>
      <c r="CJ84" s="836"/>
      <c r="CK84" s="836"/>
      <c r="CL84" s="837"/>
      <c r="CM84" s="835"/>
      <c r="CN84" s="836"/>
      <c r="CO84" s="836"/>
      <c r="CP84" s="836"/>
      <c r="CQ84" s="837"/>
      <c r="CR84" s="835"/>
      <c r="CS84" s="836"/>
      <c r="CT84" s="836"/>
      <c r="CU84" s="836"/>
      <c r="CV84" s="837"/>
      <c r="CW84" s="835"/>
      <c r="CX84" s="836"/>
      <c r="CY84" s="836"/>
      <c r="CZ84" s="836"/>
      <c r="DA84" s="837"/>
      <c r="DB84" s="835"/>
      <c r="DC84" s="836"/>
      <c r="DD84" s="836"/>
      <c r="DE84" s="836"/>
      <c r="DF84" s="837"/>
      <c r="DG84" s="835"/>
      <c r="DH84" s="836"/>
      <c r="DI84" s="836"/>
      <c r="DJ84" s="836"/>
      <c r="DK84" s="837"/>
      <c r="DL84" s="835"/>
      <c r="DM84" s="836"/>
      <c r="DN84" s="836"/>
      <c r="DO84" s="836"/>
      <c r="DP84" s="837"/>
      <c r="DQ84" s="835"/>
      <c r="DR84" s="836"/>
      <c r="DS84" s="836"/>
      <c r="DT84" s="836"/>
      <c r="DU84" s="837"/>
      <c r="DV84" s="849"/>
      <c r="DW84" s="850"/>
      <c r="DX84" s="850"/>
      <c r="DY84" s="850"/>
      <c r="DZ84" s="851"/>
      <c r="EA84" s="212"/>
    </row>
    <row r="85" spans="1:131" ht="26.25" hidden="1" customHeight="1">
      <c r="A85" s="221">
        <v>18</v>
      </c>
      <c r="B85" s="861"/>
      <c r="C85" s="862"/>
      <c r="D85" s="862"/>
      <c r="E85" s="862"/>
      <c r="F85" s="862"/>
      <c r="G85" s="862"/>
      <c r="H85" s="862"/>
      <c r="I85" s="862"/>
      <c r="J85" s="862"/>
      <c r="K85" s="862"/>
      <c r="L85" s="862"/>
      <c r="M85" s="862"/>
      <c r="N85" s="862"/>
      <c r="O85" s="862"/>
      <c r="P85" s="863"/>
      <c r="Q85" s="852"/>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9"/>
      <c r="BT85" s="850"/>
      <c r="BU85" s="850"/>
      <c r="BV85" s="850"/>
      <c r="BW85" s="850"/>
      <c r="BX85" s="850"/>
      <c r="BY85" s="850"/>
      <c r="BZ85" s="850"/>
      <c r="CA85" s="850"/>
      <c r="CB85" s="850"/>
      <c r="CC85" s="850"/>
      <c r="CD85" s="850"/>
      <c r="CE85" s="850"/>
      <c r="CF85" s="850"/>
      <c r="CG85" s="853"/>
      <c r="CH85" s="835"/>
      <c r="CI85" s="836"/>
      <c r="CJ85" s="836"/>
      <c r="CK85" s="836"/>
      <c r="CL85" s="837"/>
      <c r="CM85" s="835"/>
      <c r="CN85" s="836"/>
      <c r="CO85" s="836"/>
      <c r="CP85" s="836"/>
      <c r="CQ85" s="837"/>
      <c r="CR85" s="835"/>
      <c r="CS85" s="836"/>
      <c r="CT85" s="836"/>
      <c r="CU85" s="836"/>
      <c r="CV85" s="837"/>
      <c r="CW85" s="835"/>
      <c r="CX85" s="836"/>
      <c r="CY85" s="836"/>
      <c r="CZ85" s="836"/>
      <c r="DA85" s="837"/>
      <c r="DB85" s="835"/>
      <c r="DC85" s="836"/>
      <c r="DD85" s="836"/>
      <c r="DE85" s="836"/>
      <c r="DF85" s="837"/>
      <c r="DG85" s="835"/>
      <c r="DH85" s="836"/>
      <c r="DI85" s="836"/>
      <c r="DJ85" s="836"/>
      <c r="DK85" s="837"/>
      <c r="DL85" s="835"/>
      <c r="DM85" s="836"/>
      <c r="DN85" s="836"/>
      <c r="DO85" s="836"/>
      <c r="DP85" s="837"/>
      <c r="DQ85" s="835"/>
      <c r="DR85" s="836"/>
      <c r="DS85" s="836"/>
      <c r="DT85" s="836"/>
      <c r="DU85" s="837"/>
      <c r="DV85" s="849"/>
      <c r="DW85" s="850"/>
      <c r="DX85" s="850"/>
      <c r="DY85" s="850"/>
      <c r="DZ85" s="851"/>
      <c r="EA85" s="212"/>
    </row>
    <row r="86" spans="1:131" ht="26.25" hidden="1" customHeight="1">
      <c r="A86" s="221">
        <v>19</v>
      </c>
      <c r="B86" s="861"/>
      <c r="C86" s="862"/>
      <c r="D86" s="862"/>
      <c r="E86" s="862"/>
      <c r="F86" s="862"/>
      <c r="G86" s="862"/>
      <c r="H86" s="862"/>
      <c r="I86" s="862"/>
      <c r="J86" s="862"/>
      <c r="K86" s="862"/>
      <c r="L86" s="862"/>
      <c r="M86" s="862"/>
      <c r="N86" s="862"/>
      <c r="O86" s="862"/>
      <c r="P86" s="863"/>
      <c r="Q86" s="852"/>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9"/>
      <c r="BT86" s="850"/>
      <c r="BU86" s="850"/>
      <c r="BV86" s="850"/>
      <c r="BW86" s="850"/>
      <c r="BX86" s="850"/>
      <c r="BY86" s="850"/>
      <c r="BZ86" s="850"/>
      <c r="CA86" s="850"/>
      <c r="CB86" s="850"/>
      <c r="CC86" s="850"/>
      <c r="CD86" s="850"/>
      <c r="CE86" s="850"/>
      <c r="CF86" s="850"/>
      <c r="CG86" s="853"/>
      <c r="CH86" s="835"/>
      <c r="CI86" s="836"/>
      <c r="CJ86" s="836"/>
      <c r="CK86" s="836"/>
      <c r="CL86" s="837"/>
      <c r="CM86" s="835"/>
      <c r="CN86" s="836"/>
      <c r="CO86" s="836"/>
      <c r="CP86" s="836"/>
      <c r="CQ86" s="837"/>
      <c r="CR86" s="835"/>
      <c r="CS86" s="836"/>
      <c r="CT86" s="836"/>
      <c r="CU86" s="836"/>
      <c r="CV86" s="837"/>
      <c r="CW86" s="835"/>
      <c r="CX86" s="836"/>
      <c r="CY86" s="836"/>
      <c r="CZ86" s="836"/>
      <c r="DA86" s="837"/>
      <c r="DB86" s="835"/>
      <c r="DC86" s="836"/>
      <c r="DD86" s="836"/>
      <c r="DE86" s="836"/>
      <c r="DF86" s="837"/>
      <c r="DG86" s="835"/>
      <c r="DH86" s="836"/>
      <c r="DI86" s="836"/>
      <c r="DJ86" s="836"/>
      <c r="DK86" s="837"/>
      <c r="DL86" s="835"/>
      <c r="DM86" s="836"/>
      <c r="DN86" s="836"/>
      <c r="DO86" s="836"/>
      <c r="DP86" s="837"/>
      <c r="DQ86" s="835"/>
      <c r="DR86" s="836"/>
      <c r="DS86" s="836"/>
      <c r="DT86" s="836"/>
      <c r="DU86" s="837"/>
      <c r="DV86" s="849"/>
      <c r="DW86" s="850"/>
      <c r="DX86" s="850"/>
      <c r="DY86" s="850"/>
      <c r="DZ86" s="851"/>
      <c r="EA86" s="212"/>
    </row>
    <row r="87" spans="1:131" ht="26.25" hidden="1" customHeight="1">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9"/>
      <c r="BT87" s="850"/>
      <c r="BU87" s="850"/>
      <c r="BV87" s="850"/>
      <c r="BW87" s="850"/>
      <c r="BX87" s="850"/>
      <c r="BY87" s="850"/>
      <c r="BZ87" s="850"/>
      <c r="CA87" s="850"/>
      <c r="CB87" s="850"/>
      <c r="CC87" s="850"/>
      <c r="CD87" s="850"/>
      <c r="CE87" s="850"/>
      <c r="CF87" s="850"/>
      <c r="CG87" s="853"/>
      <c r="CH87" s="835"/>
      <c r="CI87" s="836"/>
      <c r="CJ87" s="836"/>
      <c r="CK87" s="836"/>
      <c r="CL87" s="837"/>
      <c r="CM87" s="835"/>
      <c r="CN87" s="836"/>
      <c r="CO87" s="836"/>
      <c r="CP87" s="836"/>
      <c r="CQ87" s="837"/>
      <c r="CR87" s="835"/>
      <c r="CS87" s="836"/>
      <c r="CT87" s="836"/>
      <c r="CU87" s="836"/>
      <c r="CV87" s="837"/>
      <c r="CW87" s="835"/>
      <c r="CX87" s="836"/>
      <c r="CY87" s="836"/>
      <c r="CZ87" s="836"/>
      <c r="DA87" s="837"/>
      <c r="DB87" s="835"/>
      <c r="DC87" s="836"/>
      <c r="DD87" s="836"/>
      <c r="DE87" s="836"/>
      <c r="DF87" s="837"/>
      <c r="DG87" s="835"/>
      <c r="DH87" s="836"/>
      <c r="DI87" s="836"/>
      <c r="DJ87" s="836"/>
      <c r="DK87" s="837"/>
      <c r="DL87" s="835"/>
      <c r="DM87" s="836"/>
      <c r="DN87" s="836"/>
      <c r="DO87" s="836"/>
      <c r="DP87" s="837"/>
      <c r="DQ87" s="835"/>
      <c r="DR87" s="836"/>
      <c r="DS87" s="836"/>
      <c r="DT87" s="836"/>
      <c r="DU87" s="837"/>
      <c r="DV87" s="849"/>
      <c r="DW87" s="850"/>
      <c r="DX87" s="850"/>
      <c r="DY87" s="850"/>
      <c r="DZ87" s="851"/>
      <c r="EA87" s="212"/>
    </row>
    <row r="88" spans="1:131" ht="26.25" customHeight="1" thickBot="1">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9"/>
      <c r="BA88" s="839"/>
      <c r="BB88" s="839"/>
      <c r="BC88" s="839"/>
      <c r="BD88" s="840"/>
      <c r="BE88" s="224"/>
      <c r="BF88" s="224"/>
      <c r="BG88" s="224"/>
      <c r="BH88" s="224"/>
      <c r="BI88" s="224"/>
      <c r="BJ88" s="224"/>
      <c r="BK88" s="224"/>
      <c r="BL88" s="224"/>
      <c r="BM88" s="224"/>
      <c r="BN88" s="224"/>
      <c r="BO88" s="224"/>
      <c r="BP88" s="224"/>
      <c r="BQ88" s="221">
        <v>82</v>
      </c>
      <c r="BR88" s="226"/>
      <c r="BS88" s="849"/>
      <c r="BT88" s="850"/>
      <c r="BU88" s="850"/>
      <c r="BV88" s="850"/>
      <c r="BW88" s="850"/>
      <c r="BX88" s="850"/>
      <c r="BY88" s="850"/>
      <c r="BZ88" s="850"/>
      <c r="CA88" s="850"/>
      <c r="CB88" s="850"/>
      <c r="CC88" s="850"/>
      <c r="CD88" s="850"/>
      <c r="CE88" s="850"/>
      <c r="CF88" s="850"/>
      <c r="CG88" s="853"/>
      <c r="CH88" s="835"/>
      <c r="CI88" s="836"/>
      <c r="CJ88" s="836"/>
      <c r="CK88" s="836"/>
      <c r="CL88" s="837"/>
      <c r="CM88" s="835"/>
      <c r="CN88" s="836"/>
      <c r="CO88" s="836"/>
      <c r="CP88" s="836"/>
      <c r="CQ88" s="837"/>
      <c r="CR88" s="835"/>
      <c r="CS88" s="836"/>
      <c r="CT88" s="836"/>
      <c r="CU88" s="836"/>
      <c r="CV88" s="837"/>
      <c r="CW88" s="835"/>
      <c r="CX88" s="836"/>
      <c r="CY88" s="836"/>
      <c r="CZ88" s="836"/>
      <c r="DA88" s="837"/>
      <c r="DB88" s="835"/>
      <c r="DC88" s="836"/>
      <c r="DD88" s="836"/>
      <c r="DE88" s="836"/>
      <c r="DF88" s="837"/>
      <c r="DG88" s="835"/>
      <c r="DH88" s="836"/>
      <c r="DI88" s="836"/>
      <c r="DJ88" s="836"/>
      <c r="DK88" s="837"/>
      <c r="DL88" s="835"/>
      <c r="DM88" s="836"/>
      <c r="DN88" s="836"/>
      <c r="DO88" s="836"/>
      <c r="DP88" s="837"/>
      <c r="DQ88" s="835"/>
      <c r="DR88" s="836"/>
      <c r="DS88" s="836"/>
      <c r="DT88" s="836"/>
      <c r="DU88" s="837"/>
      <c r="DV88" s="849"/>
      <c r="DW88" s="850"/>
      <c r="DX88" s="850"/>
      <c r="DY88" s="850"/>
      <c r="DZ88" s="851"/>
      <c r="EA88" s="212"/>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9"/>
      <c r="BT89" s="850"/>
      <c r="BU89" s="850"/>
      <c r="BV89" s="850"/>
      <c r="BW89" s="850"/>
      <c r="BX89" s="850"/>
      <c r="BY89" s="850"/>
      <c r="BZ89" s="850"/>
      <c r="CA89" s="850"/>
      <c r="CB89" s="850"/>
      <c r="CC89" s="850"/>
      <c r="CD89" s="850"/>
      <c r="CE89" s="850"/>
      <c r="CF89" s="850"/>
      <c r="CG89" s="853"/>
      <c r="CH89" s="835"/>
      <c r="CI89" s="836"/>
      <c r="CJ89" s="836"/>
      <c r="CK89" s="836"/>
      <c r="CL89" s="837"/>
      <c r="CM89" s="835"/>
      <c r="CN89" s="836"/>
      <c r="CO89" s="836"/>
      <c r="CP89" s="836"/>
      <c r="CQ89" s="837"/>
      <c r="CR89" s="835"/>
      <c r="CS89" s="836"/>
      <c r="CT89" s="836"/>
      <c r="CU89" s="836"/>
      <c r="CV89" s="837"/>
      <c r="CW89" s="835"/>
      <c r="CX89" s="836"/>
      <c r="CY89" s="836"/>
      <c r="CZ89" s="836"/>
      <c r="DA89" s="837"/>
      <c r="DB89" s="835"/>
      <c r="DC89" s="836"/>
      <c r="DD89" s="836"/>
      <c r="DE89" s="836"/>
      <c r="DF89" s="837"/>
      <c r="DG89" s="835"/>
      <c r="DH89" s="836"/>
      <c r="DI89" s="836"/>
      <c r="DJ89" s="836"/>
      <c r="DK89" s="837"/>
      <c r="DL89" s="835"/>
      <c r="DM89" s="836"/>
      <c r="DN89" s="836"/>
      <c r="DO89" s="836"/>
      <c r="DP89" s="837"/>
      <c r="DQ89" s="835"/>
      <c r="DR89" s="836"/>
      <c r="DS89" s="836"/>
      <c r="DT89" s="836"/>
      <c r="DU89" s="837"/>
      <c r="DV89" s="849"/>
      <c r="DW89" s="850"/>
      <c r="DX89" s="850"/>
      <c r="DY89" s="850"/>
      <c r="DZ89" s="851"/>
      <c r="EA89" s="212"/>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9"/>
      <c r="BT90" s="850"/>
      <c r="BU90" s="850"/>
      <c r="BV90" s="850"/>
      <c r="BW90" s="850"/>
      <c r="BX90" s="850"/>
      <c r="BY90" s="850"/>
      <c r="BZ90" s="850"/>
      <c r="CA90" s="850"/>
      <c r="CB90" s="850"/>
      <c r="CC90" s="850"/>
      <c r="CD90" s="850"/>
      <c r="CE90" s="850"/>
      <c r="CF90" s="850"/>
      <c r="CG90" s="853"/>
      <c r="CH90" s="835"/>
      <c r="CI90" s="836"/>
      <c r="CJ90" s="836"/>
      <c r="CK90" s="836"/>
      <c r="CL90" s="837"/>
      <c r="CM90" s="835"/>
      <c r="CN90" s="836"/>
      <c r="CO90" s="836"/>
      <c r="CP90" s="836"/>
      <c r="CQ90" s="837"/>
      <c r="CR90" s="835"/>
      <c r="CS90" s="836"/>
      <c r="CT90" s="836"/>
      <c r="CU90" s="836"/>
      <c r="CV90" s="837"/>
      <c r="CW90" s="835"/>
      <c r="CX90" s="836"/>
      <c r="CY90" s="836"/>
      <c r="CZ90" s="836"/>
      <c r="DA90" s="837"/>
      <c r="DB90" s="835"/>
      <c r="DC90" s="836"/>
      <c r="DD90" s="836"/>
      <c r="DE90" s="836"/>
      <c r="DF90" s="837"/>
      <c r="DG90" s="835"/>
      <c r="DH90" s="836"/>
      <c r="DI90" s="836"/>
      <c r="DJ90" s="836"/>
      <c r="DK90" s="837"/>
      <c r="DL90" s="835"/>
      <c r="DM90" s="836"/>
      <c r="DN90" s="836"/>
      <c r="DO90" s="836"/>
      <c r="DP90" s="837"/>
      <c r="DQ90" s="835"/>
      <c r="DR90" s="836"/>
      <c r="DS90" s="836"/>
      <c r="DT90" s="836"/>
      <c r="DU90" s="837"/>
      <c r="DV90" s="849"/>
      <c r="DW90" s="850"/>
      <c r="DX90" s="850"/>
      <c r="DY90" s="850"/>
      <c r="DZ90" s="851"/>
      <c r="EA90" s="212"/>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9"/>
      <c r="BT91" s="850"/>
      <c r="BU91" s="850"/>
      <c r="BV91" s="850"/>
      <c r="BW91" s="850"/>
      <c r="BX91" s="850"/>
      <c r="BY91" s="850"/>
      <c r="BZ91" s="850"/>
      <c r="CA91" s="850"/>
      <c r="CB91" s="850"/>
      <c r="CC91" s="850"/>
      <c r="CD91" s="850"/>
      <c r="CE91" s="850"/>
      <c r="CF91" s="850"/>
      <c r="CG91" s="853"/>
      <c r="CH91" s="835"/>
      <c r="CI91" s="836"/>
      <c r="CJ91" s="836"/>
      <c r="CK91" s="836"/>
      <c r="CL91" s="837"/>
      <c r="CM91" s="835"/>
      <c r="CN91" s="836"/>
      <c r="CO91" s="836"/>
      <c r="CP91" s="836"/>
      <c r="CQ91" s="837"/>
      <c r="CR91" s="835"/>
      <c r="CS91" s="836"/>
      <c r="CT91" s="836"/>
      <c r="CU91" s="836"/>
      <c r="CV91" s="837"/>
      <c r="CW91" s="835"/>
      <c r="CX91" s="836"/>
      <c r="CY91" s="836"/>
      <c r="CZ91" s="836"/>
      <c r="DA91" s="837"/>
      <c r="DB91" s="835"/>
      <c r="DC91" s="836"/>
      <c r="DD91" s="836"/>
      <c r="DE91" s="836"/>
      <c r="DF91" s="837"/>
      <c r="DG91" s="835"/>
      <c r="DH91" s="836"/>
      <c r="DI91" s="836"/>
      <c r="DJ91" s="836"/>
      <c r="DK91" s="837"/>
      <c r="DL91" s="835"/>
      <c r="DM91" s="836"/>
      <c r="DN91" s="836"/>
      <c r="DO91" s="836"/>
      <c r="DP91" s="837"/>
      <c r="DQ91" s="835"/>
      <c r="DR91" s="836"/>
      <c r="DS91" s="836"/>
      <c r="DT91" s="836"/>
      <c r="DU91" s="837"/>
      <c r="DV91" s="849"/>
      <c r="DW91" s="850"/>
      <c r="DX91" s="850"/>
      <c r="DY91" s="850"/>
      <c r="DZ91" s="851"/>
      <c r="EA91" s="212"/>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9"/>
      <c r="BT92" s="850"/>
      <c r="BU92" s="850"/>
      <c r="BV92" s="850"/>
      <c r="BW92" s="850"/>
      <c r="BX92" s="850"/>
      <c r="BY92" s="850"/>
      <c r="BZ92" s="850"/>
      <c r="CA92" s="850"/>
      <c r="CB92" s="850"/>
      <c r="CC92" s="850"/>
      <c r="CD92" s="850"/>
      <c r="CE92" s="850"/>
      <c r="CF92" s="850"/>
      <c r="CG92" s="853"/>
      <c r="CH92" s="835"/>
      <c r="CI92" s="836"/>
      <c r="CJ92" s="836"/>
      <c r="CK92" s="836"/>
      <c r="CL92" s="837"/>
      <c r="CM92" s="835"/>
      <c r="CN92" s="836"/>
      <c r="CO92" s="836"/>
      <c r="CP92" s="836"/>
      <c r="CQ92" s="837"/>
      <c r="CR92" s="835"/>
      <c r="CS92" s="836"/>
      <c r="CT92" s="836"/>
      <c r="CU92" s="836"/>
      <c r="CV92" s="837"/>
      <c r="CW92" s="835"/>
      <c r="CX92" s="836"/>
      <c r="CY92" s="836"/>
      <c r="CZ92" s="836"/>
      <c r="DA92" s="837"/>
      <c r="DB92" s="835"/>
      <c r="DC92" s="836"/>
      <c r="DD92" s="836"/>
      <c r="DE92" s="836"/>
      <c r="DF92" s="837"/>
      <c r="DG92" s="835"/>
      <c r="DH92" s="836"/>
      <c r="DI92" s="836"/>
      <c r="DJ92" s="836"/>
      <c r="DK92" s="837"/>
      <c r="DL92" s="835"/>
      <c r="DM92" s="836"/>
      <c r="DN92" s="836"/>
      <c r="DO92" s="836"/>
      <c r="DP92" s="837"/>
      <c r="DQ92" s="835"/>
      <c r="DR92" s="836"/>
      <c r="DS92" s="836"/>
      <c r="DT92" s="836"/>
      <c r="DU92" s="837"/>
      <c r="DV92" s="849"/>
      <c r="DW92" s="850"/>
      <c r="DX92" s="850"/>
      <c r="DY92" s="850"/>
      <c r="DZ92" s="851"/>
      <c r="EA92" s="212"/>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9"/>
      <c r="BT93" s="850"/>
      <c r="BU93" s="850"/>
      <c r="BV93" s="850"/>
      <c r="BW93" s="850"/>
      <c r="BX93" s="850"/>
      <c r="BY93" s="850"/>
      <c r="BZ93" s="850"/>
      <c r="CA93" s="850"/>
      <c r="CB93" s="850"/>
      <c r="CC93" s="850"/>
      <c r="CD93" s="850"/>
      <c r="CE93" s="850"/>
      <c r="CF93" s="850"/>
      <c r="CG93" s="853"/>
      <c r="CH93" s="835"/>
      <c r="CI93" s="836"/>
      <c r="CJ93" s="836"/>
      <c r="CK93" s="836"/>
      <c r="CL93" s="837"/>
      <c r="CM93" s="835"/>
      <c r="CN93" s="836"/>
      <c r="CO93" s="836"/>
      <c r="CP93" s="836"/>
      <c r="CQ93" s="837"/>
      <c r="CR93" s="835"/>
      <c r="CS93" s="836"/>
      <c r="CT93" s="836"/>
      <c r="CU93" s="836"/>
      <c r="CV93" s="837"/>
      <c r="CW93" s="835"/>
      <c r="CX93" s="836"/>
      <c r="CY93" s="836"/>
      <c r="CZ93" s="836"/>
      <c r="DA93" s="837"/>
      <c r="DB93" s="835"/>
      <c r="DC93" s="836"/>
      <c r="DD93" s="836"/>
      <c r="DE93" s="836"/>
      <c r="DF93" s="837"/>
      <c r="DG93" s="835"/>
      <c r="DH93" s="836"/>
      <c r="DI93" s="836"/>
      <c r="DJ93" s="836"/>
      <c r="DK93" s="837"/>
      <c r="DL93" s="835"/>
      <c r="DM93" s="836"/>
      <c r="DN93" s="836"/>
      <c r="DO93" s="836"/>
      <c r="DP93" s="837"/>
      <c r="DQ93" s="835"/>
      <c r="DR93" s="836"/>
      <c r="DS93" s="836"/>
      <c r="DT93" s="836"/>
      <c r="DU93" s="837"/>
      <c r="DV93" s="849"/>
      <c r="DW93" s="850"/>
      <c r="DX93" s="850"/>
      <c r="DY93" s="850"/>
      <c r="DZ93" s="851"/>
      <c r="EA93" s="212"/>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9"/>
      <c r="BT94" s="850"/>
      <c r="BU94" s="850"/>
      <c r="BV94" s="850"/>
      <c r="BW94" s="850"/>
      <c r="BX94" s="850"/>
      <c r="BY94" s="850"/>
      <c r="BZ94" s="850"/>
      <c r="CA94" s="850"/>
      <c r="CB94" s="850"/>
      <c r="CC94" s="850"/>
      <c r="CD94" s="850"/>
      <c r="CE94" s="850"/>
      <c r="CF94" s="850"/>
      <c r="CG94" s="853"/>
      <c r="CH94" s="835"/>
      <c r="CI94" s="836"/>
      <c r="CJ94" s="836"/>
      <c r="CK94" s="836"/>
      <c r="CL94" s="837"/>
      <c r="CM94" s="835"/>
      <c r="CN94" s="836"/>
      <c r="CO94" s="836"/>
      <c r="CP94" s="836"/>
      <c r="CQ94" s="837"/>
      <c r="CR94" s="835"/>
      <c r="CS94" s="836"/>
      <c r="CT94" s="836"/>
      <c r="CU94" s="836"/>
      <c r="CV94" s="837"/>
      <c r="CW94" s="835"/>
      <c r="CX94" s="836"/>
      <c r="CY94" s="836"/>
      <c r="CZ94" s="836"/>
      <c r="DA94" s="837"/>
      <c r="DB94" s="835"/>
      <c r="DC94" s="836"/>
      <c r="DD94" s="836"/>
      <c r="DE94" s="836"/>
      <c r="DF94" s="837"/>
      <c r="DG94" s="835"/>
      <c r="DH94" s="836"/>
      <c r="DI94" s="836"/>
      <c r="DJ94" s="836"/>
      <c r="DK94" s="837"/>
      <c r="DL94" s="835"/>
      <c r="DM94" s="836"/>
      <c r="DN94" s="836"/>
      <c r="DO94" s="836"/>
      <c r="DP94" s="837"/>
      <c r="DQ94" s="835"/>
      <c r="DR94" s="836"/>
      <c r="DS94" s="836"/>
      <c r="DT94" s="836"/>
      <c r="DU94" s="837"/>
      <c r="DV94" s="849"/>
      <c r="DW94" s="850"/>
      <c r="DX94" s="850"/>
      <c r="DY94" s="850"/>
      <c r="DZ94" s="851"/>
      <c r="EA94" s="212"/>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9"/>
      <c r="BT95" s="850"/>
      <c r="BU95" s="850"/>
      <c r="BV95" s="850"/>
      <c r="BW95" s="850"/>
      <c r="BX95" s="850"/>
      <c r="BY95" s="850"/>
      <c r="BZ95" s="850"/>
      <c r="CA95" s="850"/>
      <c r="CB95" s="850"/>
      <c r="CC95" s="850"/>
      <c r="CD95" s="850"/>
      <c r="CE95" s="850"/>
      <c r="CF95" s="850"/>
      <c r="CG95" s="853"/>
      <c r="CH95" s="835"/>
      <c r="CI95" s="836"/>
      <c r="CJ95" s="836"/>
      <c r="CK95" s="836"/>
      <c r="CL95" s="837"/>
      <c r="CM95" s="835"/>
      <c r="CN95" s="836"/>
      <c r="CO95" s="836"/>
      <c r="CP95" s="836"/>
      <c r="CQ95" s="837"/>
      <c r="CR95" s="835"/>
      <c r="CS95" s="836"/>
      <c r="CT95" s="836"/>
      <c r="CU95" s="836"/>
      <c r="CV95" s="837"/>
      <c r="CW95" s="835"/>
      <c r="CX95" s="836"/>
      <c r="CY95" s="836"/>
      <c r="CZ95" s="836"/>
      <c r="DA95" s="837"/>
      <c r="DB95" s="835"/>
      <c r="DC95" s="836"/>
      <c r="DD95" s="836"/>
      <c r="DE95" s="836"/>
      <c r="DF95" s="837"/>
      <c r="DG95" s="835"/>
      <c r="DH95" s="836"/>
      <c r="DI95" s="836"/>
      <c r="DJ95" s="836"/>
      <c r="DK95" s="837"/>
      <c r="DL95" s="835"/>
      <c r="DM95" s="836"/>
      <c r="DN95" s="836"/>
      <c r="DO95" s="836"/>
      <c r="DP95" s="837"/>
      <c r="DQ95" s="835"/>
      <c r="DR95" s="836"/>
      <c r="DS95" s="836"/>
      <c r="DT95" s="836"/>
      <c r="DU95" s="837"/>
      <c r="DV95" s="849"/>
      <c r="DW95" s="850"/>
      <c r="DX95" s="850"/>
      <c r="DY95" s="850"/>
      <c r="DZ95" s="851"/>
      <c r="EA95" s="212"/>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9"/>
      <c r="BT96" s="850"/>
      <c r="BU96" s="850"/>
      <c r="BV96" s="850"/>
      <c r="BW96" s="850"/>
      <c r="BX96" s="850"/>
      <c r="BY96" s="850"/>
      <c r="BZ96" s="850"/>
      <c r="CA96" s="850"/>
      <c r="CB96" s="850"/>
      <c r="CC96" s="850"/>
      <c r="CD96" s="850"/>
      <c r="CE96" s="850"/>
      <c r="CF96" s="850"/>
      <c r="CG96" s="853"/>
      <c r="CH96" s="835"/>
      <c r="CI96" s="836"/>
      <c r="CJ96" s="836"/>
      <c r="CK96" s="836"/>
      <c r="CL96" s="837"/>
      <c r="CM96" s="835"/>
      <c r="CN96" s="836"/>
      <c r="CO96" s="836"/>
      <c r="CP96" s="836"/>
      <c r="CQ96" s="837"/>
      <c r="CR96" s="835"/>
      <c r="CS96" s="836"/>
      <c r="CT96" s="836"/>
      <c r="CU96" s="836"/>
      <c r="CV96" s="837"/>
      <c r="CW96" s="835"/>
      <c r="CX96" s="836"/>
      <c r="CY96" s="836"/>
      <c r="CZ96" s="836"/>
      <c r="DA96" s="837"/>
      <c r="DB96" s="835"/>
      <c r="DC96" s="836"/>
      <c r="DD96" s="836"/>
      <c r="DE96" s="836"/>
      <c r="DF96" s="837"/>
      <c r="DG96" s="835"/>
      <c r="DH96" s="836"/>
      <c r="DI96" s="836"/>
      <c r="DJ96" s="836"/>
      <c r="DK96" s="837"/>
      <c r="DL96" s="835"/>
      <c r="DM96" s="836"/>
      <c r="DN96" s="836"/>
      <c r="DO96" s="836"/>
      <c r="DP96" s="837"/>
      <c r="DQ96" s="835"/>
      <c r="DR96" s="836"/>
      <c r="DS96" s="836"/>
      <c r="DT96" s="836"/>
      <c r="DU96" s="837"/>
      <c r="DV96" s="849"/>
      <c r="DW96" s="850"/>
      <c r="DX96" s="850"/>
      <c r="DY96" s="850"/>
      <c r="DZ96" s="851"/>
      <c r="EA96" s="212"/>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9"/>
      <c r="BT97" s="850"/>
      <c r="BU97" s="850"/>
      <c r="BV97" s="850"/>
      <c r="BW97" s="850"/>
      <c r="BX97" s="850"/>
      <c r="BY97" s="850"/>
      <c r="BZ97" s="850"/>
      <c r="CA97" s="850"/>
      <c r="CB97" s="850"/>
      <c r="CC97" s="850"/>
      <c r="CD97" s="850"/>
      <c r="CE97" s="850"/>
      <c r="CF97" s="850"/>
      <c r="CG97" s="853"/>
      <c r="CH97" s="835"/>
      <c r="CI97" s="836"/>
      <c r="CJ97" s="836"/>
      <c r="CK97" s="836"/>
      <c r="CL97" s="837"/>
      <c r="CM97" s="835"/>
      <c r="CN97" s="836"/>
      <c r="CO97" s="836"/>
      <c r="CP97" s="836"/>
      <c r="CQ97" s="837"/>
      <c r="CR97" s="835"/>
      <c r="CS97" s="836"/>
      <c r="CT97" s="836"/>
      <c r="CU97" s="836"/>
      <c r="CV97" s="837"/>
      <c r="CW97" s="835"/>
      <c r="CX97" s="836"/>
      <c r="CY97" s="836"/>
      <c r="CZ97" s="836"/>
      <c r="DA97" s="837"/>
      <c r="DB97" s="835"/>
      <c r="DC97" s="836"/>
      <c r="DD97" s="836"/>
      <c r="DE97" s="836"/>
      <c r="DF97" s="837"/>
      <c r="DG97" s="835"/>
      <c r="DH97" s="836"/>
      <c r="DI97" s="836"/>
      <c r="DJ97" s="836"/>
      <c r="DK97" s="837"/>
      <c r="DL97" s="835"/>
      <c r="DM97" s="836"/>
      <c r="DN97" s="836"/>
      <c r="DO97" s="836"/>
      <c r="DP97" s="837"/>
      <c r="DQ97" s="835"/>
      <c r="DR97" s="836"/>
      <c r="DS97" s="836"/>
      <c r="DT97" s="836"/>
      <c r="DU97" s="837"/>
      <c r="DV97" s="849"/>
      <c r="DW97" s="850"/>
      <c r="DX97" s="850"/>
      <c r="DY97" s="850"/>
      <c r="DZ97" s="851"/>
      <c r="EA97" s="212"/>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9"/>
      <c r="BT98" s="850"/>
      <c r="BU98" s="850"/>
      <c r="BV98" s="850"/>
      <c r="BW98" s="850"/>
      <c r="BX98" s="850"/>
      <c r="BY98" s="850"/>
      <c r="BZ98" s="850"/>
      <c r="CA98" s="850"/>
      <c r="CB98" s="850"/>
      <c r="CC98" s="850"/>
      <c r="CD98" s="850"/>
      <c r="CE98" s="850"/>
      <c r="CF98" s="850"/>
      <c r="CG98" s="853"/>
      <c r="CH98" s="835"/>
      <c r="CI98" s="836"/>
      <c r="CJ98" s="836"/>
      <c r="CK98" s="836"/>
      <c r="CL98" s="837"/>
      <c r="CM98" s="835"/>
      <c r="CN98" s="836"/>
      <c r="CO98" s="836"/>
      <c r="CP98" s="836"/>
      <c r="CQ98" s="837"/>
      <c r="CR98" s="835"/>
      <c r="CS98" s="836"/>
      <c r="CT98" s="836"/>
      <c r="CU98" s="836"/>
      <c r="CV98" s="837"/>
      <c r="CW98" s="835"/>
      <c r="CX98" s="836"/>
      <c r="CY98" s="836"/>
      <c r="CZ98" s="836"/>
      <c r="DA98" s="837"/>
      <c r="DB98" s="835"/>
      <c r="DC98" s="836"/>
      <c r="DD98" s="836"/>
      <c r="DE98" s="836"/>
      <c r="DF98" s="837"/>
      <c r="DG98" s="835"/>
      <c r="DH98" s="836"/>
      <c r="DI98" s="836"/>
      <c r="DJ98" s="836"/>
      <c r="DK98" s="837"/>
      <c r="DL98" s="835"/>
      <c r="DM98" s="836"/>
      <c r="DN98" s="836"/>
      <c r="DO98" s="836"/>
      <c r="DP98" s="837"/>
      <c r="DQ98" s="835"/>
      <c r="DR98" s="836"/>
      <c r="DS98" s="836"/>
      <c r="DT98" s="836"/>
      <c r="DU98" s="837"/>
      <c r="DV98" s="849"/>
      <c r="DW98" s="850"/>
      <c r="DX98" s="850"/>
      <c r="DY98" s="850"/>
      <c r="DZ98" s="851"/>
      <c r="EA98" s="212"/>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9"/>
      <c r="BT99" s="850"/>
      <c r="BU99" s="850"/>
      <c r="BV99" s="850"/>
      <c r="BW99" s="850"/>
      <c r="BX99" s="850"/>
      <c r="BY99" s="850"/>
      <c r="BZ99" s="850"/>
      <c r="CA99" s="850"/>
      <c r="CB99" s="850"/>
      <c r="CC99" s="850"/>
      <c r="CD99" s="850"/>
      <c r="CE99" s="850"/>
      <c r="CF99" s="850"/>
      <c r="CG99" s="853"/>
      <c r="CH99" s="835"/>
      <c r="CI99" s="836"/>
      <c r="CJ99" s="836"/>
      <c r="CK99" s="836"/>
      <c r="CL99" s="837"/>
      <c r="CM99" s="835"/>
      <c r="CN99" s="836"/>
      <c r="CO99" s="836"/>
      <c r="CP99" s="836"/>
      <c r="CQ99" s="837"/>
      <c r="CR99" s="835"/>
      <c r="CS99" s="836"/>
      <c r="CT99" s="836"/>
      <c r="CU99" s="836"/>
      <c r="CV99" s="837"/>
      <c r="CW99" s="835"/>
      <c r="CX99" s="836"/>
      <c r="CY99" s="836"/>
      <c r="CZ99" s="836"/>
      <c r="DA99" s="837"/>
      <c r="DB99" s="835"/>
      <c r="DC99" s="836"/>
      <c r="DD99" s="836"/>
      <c r="DE99" s="836"/>
      <c r="DF99" s="837"/>
      <c r="DG99" s="835"/>
      <c r="DH99" s="836"/>
      <c r="DI99" s="836"/>
      <c r="DJ99" s="836"/>
      <c r="DK99" s="837"/>
      <c r="DL99" s="835"/>
      <c r="DM99" s="836"/>
      <c r="DN99" s="836"/>
      <c r="DO99" s="836"/>
      <c r="DP99" s="837"/>
      <c r="DQ99" s="835"/>
      <c r="DR99" s="836"/>
      <c r="DS99" s="836"/>
      <c r="DT99" s="836"/>
      <c r="DU99" s="837"/>
      <c r="DV99" s="849"/>
      <c r="DW99" s="850"/>
      <c r="DX99" s="850"/>
      <c r="DY99" s="850"/>
      <c r="DZ99" s="851"/>
      <c r="EA99" s="212"/>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9"/>
      <c r="BT100" s="850"/>
      <c r="BU100" s="850"/>
      <c r="BV100" s="850"/>
      <c r="BW100" s="850"/>
      <c r="BX100" s="850"/>
      <c r="BY100" s="850"/>
      <c r="BZ100" s="850"/>
      <c r="CA100" s="850"/>
      <c r="CB100" s="850"/>
      <c r="CC100" s="850"/>
      <c r="CD100" s="850"/>
      <c r="CE100" s="850"/>
      <c r="CF100" s="850"/>
      <c r="CG100" s="853"/>
      <c r="CH100" s="835"/>
      <c r="CI100" s="836"/>
      <c r="CJ100" s="836"/>
      <c r="CK100" s="836"/>
      <c r="CL100" s="837"/>
      <c r="CM100" s="835"/>
      <c r="CN100" s="836"/>
      <c r="CO100" s="836"/>
      <c r="CP100" s="836"/>
      <c r="CQ100" s="837"/>
      <c r="CR100" s="835"/>
      <c r="CS100" s="836"/>
      <c r="CT100" s="836"/>
      <c r="CU100" s="836"/>
      <c r="CV100" s="837"/>
      <c r="CW100" s="835"/>
      <c r="CX100" s="836"/>
      <c r="CY100" s="836"/>
      <c r="CZ100" s="836"/>
      <c r="DA100" s="837"/>
      <c r="DB100" s="835"/>
      <c r="DC100" s="836"/>
      <c r="DD100" s="836"/>
      <c r="DE100" s="836"/>
      <c r="DF100" s="837"/>
      <c r="DG100" s="835"/>
      <c r="DH100" s="836"/>
      <c r="DI100" s="836"/>
      <c r="DJ100" s="836"/>
      <c r="DK100" s="837"/>
      <c r="DL100" s="835"/>
      <c r="DM100" s="836"/>
      <c r="DN100" s="836"/>
      <c r="DO100" s="836"/>
      <c r="DP100" s="837"/>
      <c r="DQ100" s="835"/>
      <c r="DR100" s="836"/>
      <c r="DS100" s="836"/>
      <c r="DT100" s="836"/>
      <c r="DU100" s="837"/>
      <c r="DV100" s="849"/>
      <c r="DW100" s="850"/>
      <c r="DX100" s="850"/>
      <c r="DY100" s="850"/>
      <c r="DZ100" s="851"/>
      <c r="EA100" s="212"/>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9"/>
      <c r="BT101" s="850"/>
      <c r="BU101" s="850"/>
      <c r="BV101" s="850"/>
      <c r="BW101" s="850"/>
      <c r="BX101" s="850"/>
      <c r="BY101" s="850"/>
      <c r="BZ101" s="850"/>
      <c r="CA101" s="850"/>
      <c r="CB101" s="850"/>
      <c r="CC101" s="850"/>
      <c r="CD101" s="850"/>
      <c r="CE101" s="850"/>
      <c r="CF101" s="850"/>
      <c r="CG101" s="853"/>
      <c r="CH101" s="835"/>
      <c r="CI101" s="836"/>
      <c r="CJ101" s="836"/>
      <c r="CK101" s="836"/>
      <c r="CL101" s="837"/>
      <c r="CM101" s="835"/>
      <c r="CN101" s="836"/>
      <c r="CO101" s="836"/>
      <c r="CP101" s="836"/>
      <c r="CQ101" s="837"/>
      <c r="CR101" s="835"/>
      <c r="CS101" s="836"/>
      <c r="CT101" s="836"/>
      <c r="CU101" s="836"/>
      <c r="CV101" s="837"/>
      <c r="CW101" s="835"/>
      <c r="CX101" s="836"/>
      <c r="CY101" s="836"/>
      <c r="CZ101" s="836"/>
      <c r="DA101" s="837"/>
      <c r="DB101" s="835"/>
      <c r="DC101" s="836"/>
      <c r="DD101" s="836"/>
      <c r="DE101" s="836"/>
      <c r="DF101" s="837"/>
      <c r="DG101" s="835"/>
      <c r="DH101" s="836"/>
      <c r="DI101" s="836"/>
      <c r="DJ101" s="836"/>
      <c r="DK101" s="837"/>
      <c r="DL101" s="835"/>
      <c r="DM101" s="836"/>
      <c r="DN101" s="836"/>
      <c r="DO101" s="836"/>
      <c r="DP101" s="837"/>
      <c r="DQ101" s="835"/>
      <c r="DR101" s="836"/>
      <c r="DS101" s="836"/>
      <c r="DT101" s="836"/>
      <c r="DU101" s="837"/>
      <c r="DV101" s="849"/>
      <c r="DW101" s="850"/>
      <c r="DX101" s="850"/>
      <c r="DY101" s="850"/>
      <c r="DZ101" s="851"/>
      <c r="EA101" s="212"/>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42"/>
      <c r="CT102" s="842"/>
      <c r="CU102" s="842"/>
      <c r="CV102" s="878"/>
      <c r="CW102" s="877"/>
      <c r="CX102" s="842"/>
      <c r="CY102" s="842"/>
      <c r="CZ102" s="842"/>
      <c r="DA102" s="878"/>
      <c r="DB102" s="877"/>
      <c r="DC102" s="842"/>
      <c r="DD102" s="842"/>
      <c r="DE102" s="842"/>
      <c r="DF102" s="878"/>
      <c r="DG102" s="877"/>
      <c r="DH102" s="842"/>
      <c r="DI102" s="842"/>
      <c r="DJ102" s="842"/>
      <c r="DK102" s="878"/>
      <c r="DL102" s="877"/>
      <c r="DM102" s="842"/>
      <c r="DN102" s="842"/>
      <c r="DO102" s="842"/>
      <c r="DP102" s="878"/>
      <c r="DQ102" s="877"/>
      <c r="DR102" s="842"/>
      <c r="DS102" s="842"/>
      <c r="DT102" s="842"/>
      <c r="DU102" s="878"/>
      <c r="DV102" s="776"/>
      <c r="DW102" s="777"/>
      <c r="DX102" s="777"/>
      <c r="DY102" s="777"/>
      <c r="DZ102" s="894"/>
      <c r="EA102" s="212"/>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895" t="s">
        <v>402</v>
      </c>
      <c r="BR103" s="895"/>
      <c r="BS103" s="895"/>
      <c r="BT103" s="895"/>
      <c r="BU103" s="895"/>
      <c r="BV103" s="895"/>
      <c r="BW103" s="895"/>
      <c r="BX103" s="895"/>
      <c r="BY103" s="895"/>
      <c r="BZ103" s="895"/>
      <c r="CA103" s="895"/>
      <c r="CB103" s="895"/>
      <c r="CC103" s="895"/>
      <c r="CD103" s="895"/>
      <c r="CE103" s="895"/>
      <c r="CF103" s="895"/>
      <c r="CG103" s="895"/>
      <c r="CH103" s="895"/>
      <c r="CI103" s="895"/>
      <c r="CJ103" s="895"/>
      <c r="CK103" s="895"/>
      <c r="CL103" s="895"/>
      <c r="CM103" s="895"/>
      <c r="CN103" s="895"/>
      <c r="CO103" s="895"/>
      <c r="CP103" s="895"/>
      <c r="CQ103" s="895"/>
      <c r="CR103" s="895"/>
      <c r="CS103" s="895"/>
      <c r="CT103" s="895"/>
      <c r="CU103" s="895"/>
      <c r="CV103" s="895"/>
      <c r="CW103" s="895"/>
      <c r="CX103" s="895"/>
      <c r="CY103" s="895"/>
      <c r="CZ103" s="895"/>
      <c r="DA103" s="895"/>
      <c r="DB103" s="895"/>
      <c r="DC103" s="895"/>
      <c r="DD103" s="895"/>
      <c r="DE103" s="895"/>
      <c r="DF103" s="895"/>
      <c r="DG103" s="895"/>
      <c r="DH103" s="895"/>
      <c r="DI103" s="895"/>
      <c r="DJ103" s="895"/>
      <c r="DK103" s="895"/>
      <c r="DL103" s="895"/>
      <c r="DM103" s="895"/>
      <c r="DN103" s="895"/>
      <c r="DO103" s="895"/>
      <c r="DP103" s="895"/>
      <c r="DQ103" s="895"/>
      <c r="DR103" s="895"/>
      <c r="DS103" s="895"/>
      <c r="DT103" s="895"/>
      <c r="DU103" s="895"/>
      <c r="DV103" s="895"/>
      <c r="DW103" s="895"/>
      <c r="DX103" s="895"/>
      <c r="DY103" s="895"/>
      <c r="DZ103" s="895"/>
      <c r="EA103" s="212"/>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896" t="s">
        <v>403</v>
      </c>
      <c r="BR104" s="896"/>
      <c r="BS104" s="896"/>
      <c r="BT104" s="896"/>
      <c r="BU104" s="896"/>
      <c r="BV104" s="896"/>
      <c r="BW104" s="896"/>
      <c r="BX104" s="896"/>
      <c r="BY104" s="896"/>
      <c r="BZ104" s="896"/>
      <c r="CA104" s="896"/>
      <c r="CB104" s="896"/>
      <c r="CC104" s="896"/>
      <c r="CD104" s="896"/>
      <c r="CE104" s="896"/>
      <c r="CF104" s="896"/>
      <c r="CG104" s="896"/>
      <c r="CH104" s="896"/>
      <c r="CI104" s="896"/>
      <c r="CJ104" s="896"/>
      <c r="CK104" s="896"/>
      <c r="CL104" s="896"/>
      <c r="CM104" s="896"/>
      <c r="CN104" s="896"/>
      <c r="CO104" s="896"/>
      <c r="CP104" s="896"/>
      <c r="CQ104" s="896"/>
      <c r="CR104" s="896"/>
      <c r="CS104" s="896"/>
      <c r="CT104" s="896"/>
      <c r="CU104" s="896"/>
      <c r="CV104" s="896"/>
      <c r="CW104" s="896"/>
      <c r="CX104" s="896"/>
      <c r="CY104" s="896"/>
      <c r="CZ104" s="896"/>
      <c r="DA104" s="896"/>
      <c r="DB104" s="896"/>
      <c r="DC104" s="896"/>
      <c r="DD104" s="896"/>
      <c r="DE104" s="896"/>
      <c r="DF104" s="896"/>
      <c r="DG104" s="896"/>
      <c r="DH104" s="896"/>
      <c r="DI104" s="896"/>
      <c r="DJ104" s="896"/>
      <c r="DK104" s="896"/>
      <c r="DL104" s="896"/>
      <c r="DM104" s="896"/>
      <c r="DN104" s="896"/>
      <c r="DO104" s="896"/>
      <c r="DP104" s="896"/>
      <c r="DQ104" s="896"/>
      <c r="DR104" s="896"/>
      <c r="DS104" s="896"/>
      <c r="DT104" s="896"/>
      <c r="DU104" s="896"/>
      <c r="DV104" s="896"/>
      <c r="DW104" s="896"/>
      <c r="DX104" s="896"/>
      <c r="DY104" s="896"/>
      <c r="DZ104" s="896"/>
      <c r="EA104" s="212"/>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897" t="s">
        <v>406</v>
      </c>
      <c r="B108" s="898"/>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8"/>
      <c r="AE108" s="898"/>
      <c r="AF108" s="898"/>
      <c r="AG108" s="898"/>
      <c r="AH108" s="898"/>
      <c r="AI108" s="898"/>
      <c r="AJ108" s="898"/>
      <c r="AK108" s="898"/>
      <c r="AL108" s="898"/>
      <c r="AM108" s="898"/>
      <c r="AN108" s="898"/>
      <c r="AO108" s="898"/>
      <c r="AP108" s="898"/>
      <c r="AQ108" s="898"/>
      <c r="AR108" s="898"/>
      <c r="AS108" s="898"/>
      <c r="AT108" s="899"/>
      <c r="AU108" s="897" t="s">
        <v>407</v>
      </c>
      <c r="AV108" s="898"/>
      <c r="AW108" s="898"/>
      <c r="AX108" s="898"/>
      <c r="AY108" s="898"/>
      <c r="AZ108" s="898"/>
      <c r="BA108" s="898"/>
      <c r="BB108" s="898"/>
      <c r="BC108" s="898"/>
      <c r="BD108" s="898"/>
      <c r="BE108" s="898"/>
      <c r="BF108" s="898"/>
      <c r="BG108" s="898"/>
      <c r="BH108" s="898"/>
      <c r="BI108" s="898"/>
      <c r="BJ108" s="898"/>
      <c r="BK108" s="898"/>
      <c r="BL108" s="898"/>
      <c r="BM108" s="898"/>
      <c r="BN108" s="898"/>
      <c r="BO108" s="898"/>
      <c r="BP108" s="898"/>
      <c r="BQ108" s="898"/>
      <c r="BR108" s="898"/>
      <c r="BS108" s="898"/>
      <c r="BT108" s="898"/>
      <c r="BU108" s="898"/>
      <c r="BV108" s="898"/>
      <c r="BW108" s="898"/>
      <c r="BX108" s="898"/>
      <c r="BY108" s="898"/>
      <c r="BZ108" s="898"/>
      <c r="CA108" s="898"/>
      <c r="CB108" s="898"/>
      <c r="CC108" s="898"/>
      <c r="CD108" s="898"/>
      <c r="CE108" s="898"/>
      <c r="CF108" s="898"/>
      <c r="CG108" s="898"/>
      <c r="CH108" s="898"/>
      <c r="CI108" s="898"/>
      <c r="CJ108" s="898"/>
      <c r="CK108" s="898"/>
      <c r="CL108" s="898"/>
      <c r="CM108" s="898"/>
      <c r="CN108" s="898"/>
      <c r="CO108" s="898"/>
      <c r="CP108" s="898"/>
      <c r="CQ108" s="898"/>
      <c r="CR108" s="898"/>
      <c r="CS108" s="898"/>
      <c r="CT108" s="898"/>
      <c r="CU108" s="898"/>
      <c r="CV108" s="898"/>
      <c r="CW108" s="898"/>
      <c r="CX108" s="898"/>
      <c r="CY108" s="898"/>
      <c r="CZ108" s="898"/>
      <c r="DA108" s="898"/>
      <c r="DB108" s="898"/>
      <c r="DC108" s="898"/>
      <c r="DD108" s="898"/>
      <c r="DE108" s="898"/>
      <c r="DF108" s="898"/>
      <c r="DG108" s="898"/>
      <c r="DH108" s="898"/>
      <c r="DI108" s="898"/>
      <c r="DJ108" s="898"/>
      <c r="DK108" s="898"/>
      <c r="DL108" s="898"/>
      <c r="DM108" s="898"/>
      <c r="DN108" s="898"/>
      <c r="DO108" s="898"/>
      <c r="DP108" s="898"/>
      <c r="DQ108" s="898"/>
      <c r="DR108" s="898"/>
      <c r="DS108" s="898"/>
      <c r="DT108" s="898"/>
      <c r="DU108" s="898"/>
      <c r="DV108" s="898"/>
      <c r="DW108" s="898"/>
      <c r="DX108" s="898"/>
      <c r="DY108" s="898"/>
      <c r="DZ108" s="899"/>
    </row>
    <row r="109" spans="1:131" s="212" customFormat="1" ht="26.25" customHeight="1">
      <c r="A109" s="900" t="s">
        <v>408</v>
      </c>
      <c r="B109" s="901"/>
      <c r="C109" s="901"/>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2"/>
      <c r="AA109" s="903" t="s">
        <v>409</v>
      </c>
      <c r="AB109" s="901"/>
      <c r="AC109" s="901"/>
      <c r="AD109" s="901"/>
      <c r="AE109" s="902"/>
      <c r="AF109" s="903" t="s">
        <v>410</v>
      </c>
      <c r="AG109" s="901"/>
      <c r="AH109" s="901"/>
      <c r="AI109" s="901"/>
      <c r="AJ109" s="902"/>
      <c r="AK109" s="903" t="s">
        <v>294</v>
      </c>
      <c r="AL109" s="901"/>
      <c r="AM109" s="901"/>
      <c r="AN109" s="901"/>
      <c r="AO109" s="902"/>
      <c r="AP109" s="903" t="s">
        <v>411</v>
      </c>
      <c r="AQ109" s="901"/>
      <c r="AR109" s="901"/>
      <c r="AS109" s="901"/>
      <c r="AT109" s="904"/>
      <c r="AU109" s="900" t="s">
        <v>408</v>
      </c>
      <c r="AV109" s="901"/>
      <c r="AW109" s="901"/>
      <c r="AX109" s="901"/>
      <c r="AY109" s="901"/>
      <c r="AZ109" s="901"/>
      <c r="BA109" s="901"/>
      <c r="BB109" s="901"/>
      <c r="BC109" s="901"/>
      <c r="BD109" s="901"/>
      <c r="BE109" s="901"/>
      <c r="BF109" s="901"/>
      <c r="BG109" s="901"/>
      <c r="BH109" s="901"/>
      <c r="BI109" s="901"/>
      <c r="BJ109" s="901"/>
      <c r="BK109" s="901"/>
      <c r="BL109" s="901"/>
      <c r="BM109" s="901"/>
      <c r="BN109" s="901"/>
      <c r="BO109" s="901"/>
      <c r="BP109" s="902"/>
      <c r="BQ109" s="903" t="s">
        <v>409</v>
      </c>
      <c r="BR109" s="901"/>
      <c r="BS109" s="901"/>
      <c r="BT109" s="901"/>
      <c r="BU109" s="902"/>
      <c r="BV109" s="903" t="s">
        <v>410</v>
      </c>
      <c r="BW109" s="901"/>
      <c r="BX109" s="901"/>
      <c r="BY109" s="901"/>
      <c r="BZ109" s="902"/>
      <c r="CA109" s="903" t="s">
        <v>294</v>
      </c>
      <c r="CB109" s="901"/>
      <c r="CC109" s="901"/>
      <c r="CD109" s="901"/>
      <c r="CE109" s="902"/>
      <c r="CF109" s="931" t="s">
        <v>411</v>
      </c>
      <c r="CG109" s="931"/>
      <c r="CH109" s="931"/>
      <c r="CI109" s="931"/>
      <c r="CJ109" s="931"/>
      <c r="CK109" s="903" t="s">
        <v>412</v>
      </c>
      <c r="CL109" s="901"/>
      <c r="CM109" s="901"/>
      <c r="CN109" s="901"/>
      <c r="CO109" s="901"/>
      <c r="CP109" s="901"/>
      <c r="CQ109" s="901"/>
      <c r="CR109" s="901"/>
      <c r="CS109" s="901"/>
      <c r="CT109" s="901"/>
      <c r="CU109" s="901"/>
      <c r="CV109" s="901"/>
      <c r="CW109" s="901"/>
      <c r="CX109" s="901"/>
      <c r="CY109" s="901"/>
      <c r="CZ109" s="901"/>
      <c r="DA109" s="901"/>
      <c r="DB109" s="901"/>
      <c r="DC109" s="901"/>
      <c r="DD109" s="901"/>
      <c r="DE109" s="901"/>
      <c r="DF109" s="902"/>
      <c r="DG109" s="903" t="s">
        <v>409</v>
      </c>
      <c r="DH109" s="901"/>
      <c r="DI109" s="901"/>
      <c r="DJ109" s="901"/>
      <c r="DK109" s="902"/>
      <c r="DL109" s="903" t="s">
        <v>410</v>
      </c>
      <c r="DM109" s="901"/>
      <c r="DN109" s="901"/>
      <c r="DO109" s="901"/>
      <c r="DP109" s="902"/>
      <c r="DQ109" s="903" t="s">
        <v>294</v>
      </c>
      <c r="DR109" s="901"/>
      <c r="DS109" s="901"/>
      <c r="DT109" s="901"/>
      <c r="DU109" s="902"/>
      <c r="DV109" s="903" t="s">
        <v>411</v>
      </c>
      <c r="DW109" s="901"/>
      <c r="DX109" s="901"/>
      <c r="DY109" s="901"/>
      <c r="DZ109" s="904"/>
    </row>
    <row r="110" spans="1:131" s="212" customFormat="1" ht="26.25" customHeight="1">
      <c r="A110" s="915" t="s">
        <v>413</v>
      </c>
      <c r="B110" s="916"/>
      <c r="C110" s="916"/>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7"/>
      <c r="AA110" s="918">
        <v>488483</v>
      </c>
      <c r="AB110" s="919"/>
      <c r="AC110" s="919"/>
      <c r="AD110" s="919"/>
      <c r="AE110" s="920"/>
      <c r="AF110" s="921">
        <v>451459</v>
      </c>
      <c r="AG110" s="919"/>
      <c r="AH110" s="919"/>
      <c r="AI110" s="919"/>
      <c r="AJ110" s="920"/>
      <c r="AK110" s="921">
        <v>449182</v>
      </c>
      <c r="AL110" s="919"/>
      <c r="AM110" s="919"/>
      <c r="AN110" s="919"/>
      <c r="AO110" s="920"/>
      <c r="AP110" s="922">
        <v>16.100000000000001</v>
      </c>
      <c r="AQ110" s="923"/>
      <c r="AR110" s="923"/>
      <c r="AS110" s="923"/>
      <c r="AT110" s="924"/>
      <c r="AU110" s="925" t="s">
        <v>69</v>
      </c>
      <c r="AV110" s="926"/>
      <c r="AW110" s="926"/>
      <c r="AX110" s="926"/>
      <c r="AY110" s="926"/>
      <c r="AZ110" s="932" t="s">
        <v>414</v>
      </c>
      <c r="BA110" s="916"/>
      <c r="BB110" s="916"/>
      <c r="BC110" s="916"/>
      <c r="BD110" s="916"/>
      <c r="BE110" s="916"/>
      <c r="BF110" s="916"/>
      <c r="BG110" s="916"/>
      <c r="BH110" s="916"/>
      <c r="BI110" s="916"/>
      <c r="BJ110" s="916"/>
      <c r="BK110" s="916"/>
      <c r="BL110" s="916"/>
      <c r="BM110" s="916"/>
      <c r="BN110" s="916"/>
      <c r="BO110" s="916"/>
      <c r="BP110" s="917"/>
      <c r="BQ110" s="893">
        <v>5173296</v>
      </c>
      <c r="BR110" s="879"/>
      <c r="BS110" s="879"/>
      <c r="BT110" s="879"/>
      <c r="BU110" s="879"/>
      <c r="BV110" s="879">
        <v>4975485</v>
      </c>
      <c r="BW110" s="879"/>
      <c r="BX110" s="879"/>
      <c r="BY110" s="879"/>
      <c r="BZ110" s="879"/>
      <c r="CA110" s="879">
        <v>4821036</v>
      </c>
      <c r="CB110" s="879"/>
      <c r="CC110" s="879"/>
      <c r="CD110" s="879"/>
      <c r="CE110" s="879"/>
      <c r="CF110" s="880">
        <v>172.3</v>
      </c>
      <c r="CG110" s="881"/>
      <c r="CH110" s="881"/>
      <c r="CI110" s="881"/>
      <c r="CJ110" s="881"/>
      <c r="CK110" s="882" t="s">
        <v>415</v>
      </c>
      <c r="CL110" s="883"/>
      <c r="CM110" s="932" t="s">
        <v>416</v>
      </c>
      <c r="CN110" s="916"/>
      <c r="CO110" s="916"/>
      <c r="CP110" s="916"/>
      <c r="CQ110" s="916"/>
      <c r="CR110" s="916"/>
      <c r="CS110" s="916"/>
      <c r="CT110" s="916"/>
      <c r="CU110" s="916"/>
      <c r="CV110" s="916"/>
      <c r="CW110" s="916"/>
      <c r="CX110" s="916"/>
      <c r="CY110" s="916"/>
      <c r="CZ110" s="916"/>
      <c r="DA110" s="916"/>
      <c r="DB110" s="916"/>
      <c r="DC110" s="916"/>
      <c r="DD110" s="916"/>
      <c r="DE110" s="916"/>
      <c r="DF110" s="917"/>
      <c r="DG110" s="893" t="s">
        <v>121</v>
      </c>
      <c r="DH110" s="879"/>
      <c r="DI110" s="879"/>
      <c r="DJ110" s="879"/>
      <c r="DK110" s="879"/>
      <c r="DL110" s="879" t="s">
        <v>121</v>
      </c>
      <c r="DM110" s="879"/>
      <c r="DN110" s="879"/>
      <c r="DO110" s="879"/>
      <c r="DP110" s="879"/>
      <c r="DQ110" s="879" t="s">
        <v>121</v>
      </c>
      <c r="DR110" s="879"/>
      <c r="DS110" s="879"/>
      <c r="DT110" s="879"/>
      <c r="DU110" s="879"/>
      <c r="DV110" s="933" t="s">
        <v>121</v>
      </c>
      <c r="DW110" s="933"/>
      <c r="DX110" s="933"/>
      <c r="DY110" s="933"/>
      <c r="DZ110" s="934"/>
    </row>
    <row r="111" spans="1:131" s="212" customFormat="1" ht="26.25" customHeight="1">
      <c r="A111" s="935" t="s">
        <v>417</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27"/>
      <c r="AV111" s="928"/>
      <c r="AW111" s="928"/>
      <c r="AX111" s="928"/>
      <c r="AY111" s="928"/>
      <c r="AZ111" s="888" t="s">
        <v>418</v>
      </c>
      <c r="BA111" s="889"/>
      <c r="BB111" s="889"/>
      <c r="BC111" s="889"/>
      <c r="BD111" s="889"/>
      <c r="BE111" s="889"/>
      <c r="BF111" s="889"/>
      <c r="BG111" s="889"/>
      <c r="BH111" s="889"/>
      <c r="BI111" s="889"/>
      <c r="BJ111" s="889"/>
      <c r="BK111" s="889"/>
      <c r="BL111" s="889"/>
      <c r="BM111" s="889"/>
      <c r="BN111" s="889"/>
      <c r="BO111" s="889"/>
      <c r="BP111" s="890"/>
      <c r="BQ111" s="891">
        <v>2118</v>
      </c>
      <c r="BR111" s="892"/>
      <c r="BS111" s="892"/>
      <c r="BT111" s="892"/>
      <c r="BU111" s="892"/>
      <c r="BV111" s="892">
        <v>1529</v>
      </c>
      <c r="BW111" s="892"/>
      <c r="BX111" s="892"/>
      <c r="BY111" s="892"/>
      <c r="BZ111" s="892"/>
      <c r="CA111" s="892">
        <v>16935</v>
      </c>
      <c r="CB111" s="892"/>
      <c r="CC111" s="892"/>
      <c r="CD111" s="892"/>
      <c r="CE111" s="892"/>
      <c r="CF111" s="905">
        <v>0.6</v>
      </c>
      <c r="CG111" s="906"/>
      <c r="CH111" s="906"/>
      <c r="CI111" s="906"/>
      <c r="CJ111" s="906"/>
      <c r="CK111" s="884"/>
      <c r="CL111" s="885"/>
      <c r="CM111" s="888" t="s">
        <v>419</v>
      </c>
      <c r="CN111" s="889"/>
      <c r="CO111" s="889"/>
      <c r="CP111" s="889"/>
      <c r="CQ111" s="889"/>
      <c r="CR111" s="889"/>
      <c r="CS111" s="889"/>
      <c r="CT111" s="889"/>
      <c r="CU111" s="889"/>
      <c r="CV111" s="889"/>
      <c r="CW111" s="889"/>
      <c r="CX111" s="889"/>
      <c r="CY111" s="889"/>
      <c r="CZ111" s="889"/>
      <c r="DA111" s="889"/>
      <c r="DB111" s="889"/>
      <c r="DC111" s="889"/>
      <c r="DD111" s="889"/>
      <c r="DE111" s="889"/>
      <c r="DF111" s="890"/>
      <c r="DG111" s="891" t="s">
        <v>121</v>
      </c>
      <c r="DH111" s="892"/>
      <c r="DI111" s="892"/>
      <c r="DJ111" s="892"/>
      <c r="DK111" s="892"/>
      <c r="DL111" s="892" t="s">
        <v>121</v>
      </c>
      <c r="DM111" s="892"/>
      <c r="DN111" s="892"/>
      <c r="DO111" s="892"/>
      <c r="DP111" s="892"/>
      <c r="DQ111" s="892" t="s">
        <v>121</v>
      </c>
      <c r="DR111" s="892"/>
      <c r="DS111" s="892"/>
      <c r="DT111" s="892"/>
      <c r="DU111" s="892"/>
      <c r="DV111" s="907" t="s">
        <v>121</v>
      </c>
      <c r="DW111" s="907"/>
      <c r="DX111" s="907"/>
      <c r="DY111" s="907"/>
      <c r="DZ111" s="908"/>
    </row>
    <row r="112" spans="1:131" s="212" customFormat="1" ht="26.25" customHeight="1">
      <c r="A112" s="957" t="s">
        <v>420</v>
      </c>
      <c r="B112" s="958"/>
      <c r="C112" s="889" t="s">
        <v>421</v>
      </c>
      <c r="D112" s="889"/>
      <c r="E112" s="889"/>
      <c r="F112" s="889"/>
      <c r="G112" s="889"/>
      <c r="H112" s="889"/>
      <c r="I112" s="889"/>
      <c r="J112" s="889"/>
      <c r="K112" s="889"/>
      <c r="L112" s="889"/>
      <c r="M112" s="889"/>
      <c r="N112" s="889"/>
      <c r="O112" s="889"/>
      <c r="P112" s="889"/>
      <c r="Q112" s="889"/>
      <c r="R112" s="889"/>
      <c r="S112" s="889"/>
      <c r="T112" s="889"/>
      <c r="U112" s="889"/>
      <c r="V112" s="889"/>
      <c r="W112" s="889"/>
      <c r="X112" s="889"/>
      <c r="Y112" s="889"/>
      <c r="Z112" s="890"/>
      <c r="AA112" s="953" t="s">
        <v>121</v>
      </c>
      <c r="AB112" s="913"/>
      <c r="AC112" s="913"/>
      <c r="AD112" s="913"/>
      <c r="AE112" s="914"/>
      <c r="AF112" s="912" t="s">
        <v>121</v>
      </c>
      <c r="AG112" s="913"/>
      <c r="AH112" s="913"/>
      <c r="AI112" s="913"/>
      <c r="AJ112" s="914"/>
      <c r="AK112" s="912" t="s">
        <v>121</v>
      </c>
      <c r="AL112" s="913"/>
      <c r="AM112" s="913"/>
      <c r="AN112" s="913"/>
      <c r="AO112" s="914"/>
      <c r="AP112" s="909" t="s">
        <v>121</v>
      </c>
      <c r="AQ112" s="910"/>
      <c r="AR112" s="910"/>
      <c r="AS112" s="910"/>
      <c r="AT112" s="911"/>
      <c r="AU112" s="927"/>
      <c r="AV112" s="928"/>
      <c r="AW112" s="928"/>
      <c r="AX112" s="928"/>
      <c r="AY112" s="928"/>
      <c r="AZ112" s="888" t="s">
        <v>422</v>
      </c>
      <c r="BA112" s="889"/>
      <c r="BB112" s="889"/>
      <c r="BC112" s="889"/>
      <c r="BD112" s="889"/>
      <c r="BE112" s="889"/>
      <c r="BF112" s="889"/>
      <c r="BG112" s="889"/>
      <c r="BH112" s="889"/>
      <c r="BI112" s="889"/>
      <c r="BJ112" s="889"/>
      <c r="BK112" s="889"/>
      <c r="BL112" s="889"/>
      <c r="BM112" s="889"/>
      <c r="BN112" s="889"/>
      <c r="BO112" s="889"/>
      <c r="BP112" s="890"/>
      <c r="BQ112" s="891">
        <v>2377394</v>
      </c>
      <c r="BR112" s="892"/>
      <c r="BS112" s="892"/>
      <c r="BT112" s="892"/>
      <c r="BU112" s="892"/>
      <c r="BV112" s="892">
        <v>2191776</v>
      </c>
      <c r="BW112" s="892"/>
      <c r="BX112" s="892"/>
      <c r="BY112" s="892"/>
      <c r="BZ112" s="892"/>
      <c r="CA112" s="892">
        <v>2153680</v>
      </c>
      <c r="CB112" s="892"/>
      <c r="CC112" s="892"/>
      <c r="CD112" s="892"/>
      <c r="CE112" s="892"/>
      <c r="CF112" s="905">
        <v>77</v>
      </c>
      <c r="CG112" s="906"/>
      <c r="CH112" s="906"/>
      <c r="CI112" s="906"/>
      <c r="CJ112" s="906"/>
      <c r="CK112" s="884"/>
      <c r="CL112" s="885"/>
      <c r="CM112" s="888" t="s">
        <v>423</v>
      </c>
      <c r="CN112" s="889"/>
      <c r="CO112" s="889"/>
      <c r="CP112" s="889"/>
      <c r="CQ112" s="889"/>
      <c r="CR112" s="889"/>
      <c r="CS112" s="889"/>
      <c r="CT112" s="889"/>
      <c r="CU112" s="889"/>
      <c r="CV112" s="889"/>
      <c r="CW112" s="889"/>
      <c r="CX112" s="889"/>
      <c r="CY112" s="889"/>
      <c r="CZ112" s="889"/>
      <c r="DA112" s="889"/>
      <c r="DB112" s="889"/>
      <c r="DC112" s="889"/>
      <c r="DD112" s="889"/>
      <c r="DE112" s="889"/>
      <c r="DF112" s="890"/>
      <c r="DG112" s="891" t="s">
        <v>121</v>
      </c>
      <c r="DH112" s="892"/>
      <c r="DI112" s="892"/>
      <c r="DJ112" s="892"/>
      <c r="DK112" s="892"/>
      <c r="DL112" s="892" t="s">
        <v>121</v>
      </c>
      <c r="DM112" s="892"/>
      <c r="DN112" s="892"/>
      <c r="DO112" s="892"/>
      <c r="DP112" s="892"/>
      <c r="DQ112" s="892" t="s">
        <v>121</v>
      </c>
      <c r="DR112" s="892"/>
      <c r="DS112" s="892"/>
      <c r="DT112" s="892"/>
      <c r="DU112" s="892"/>
      <c r="DV112" s="907" t="s">
        <v>121</v>
      </c>
      <c r="DW112" s="907"/>
      <c r="DX112" s="907"/>
      <c r="DY112" s="907"/>
      <c r="DZ112" s="908"/>
    </row>
    <row r="113" spans="1:130" s="212" customFormat="1" ht="26.25" customHeight="1">
      <c r="A113" s="959"/>
      <c r="B113" s="960"/>
      <c r="C113" s="889" t="s">
        <v>424</v>
      </c>
      <c r="D113" s="889"/>
      <c r="E113" s="889"/>
      <c r="F113" s="889"/>
      <c r="G113" s="889"/>
      <c r="H113" s="889"/>
      <c r="I113" s="889"/>
      <c r="J113" s="889"/>
      <c r="K113" s="889"/>
      <c r="L113" s="889"/>
      <c r="M113" s="889"/>
      <c r="N113" s="889"/>
      <c r="O113" s="889"/>
      <c r="P113" s="889"/>
      <c r="Q113" s="889"/>
      <c r="R113" s="889"/>
      <c r="S113" s="889"/>
      <c r="T113" s="889"/>
      <c r="U113" s="889"/>
      <c r="V113" s="889"/>
      <c r="W113" s="889"/>
      <c r="X113" s="889"/>
      <c r="Y113" s="889"/>
      <c r="Z113" s="890"/>
      <c r="AA113" s="938">
        <v>198080</v>
      </c>
      <c r="AB113" s="939"/>
      <c r="AC113" s="939"/>
      <c r="AD113" s="939"/>
      <c r="AE113" s="940"/>
      <c r="AF113" s="941">
        <v>195895</v>
      </c>
      <c r="AG113" s="939"/>
      <c r="AH113" s="939"/>
      <c r="AI113" s="939"/>
      <c r="AJ113" s="940"/>
      <c r="AK113" s="941">
        <v>178286</v>
      </c>
      <c r="AL113" s="939"/>
      <c r="AM113" s="939"/>
      <c r="AN113" s="939"/>
      <c r="AO113" s="940"/>
      <c r="AP113" s="942">
        <v>6.4</v>
      </c>
      <c r="AQ113" s="943"/>
      <c r="AR113" s="943"/>
      <c r="AS113" s="943"/>
      <c r="AT113" s="944"/>
      <c r="AU113" s="927"/>
      <c r="AV113" s="928"/>
      <c r="AW113" s="928"/>
      <c r="AX113" s="928"/>
      <c r="AY113" s="928"/>
      <c r="AZ113" s="888" t="s">
        <v>425</v>
      </c>
      <c r="BA113" s="889"/>
      <c r="BB113" s="889"/>
      <c r="BC113" s="889"/>
      <c r="BD113" s="889"/>
      <c r="BE113" s="889"/>
      <c r="BF113" s="889"/>
      <c r="BG113" s="889"/>
      <c r="BH113" s="889"/>
      <c r="BI113" s="889"/>
      <c r="BJ113" s="889"/>
      <c r="BK113" s="889"/>
      <c r="BL113" s="889"/>
      <c r="BM113" s="889"/>
      <c r="BN113" s="889"/>
      <c r="BO113" s="889"/>
      <c r="BP113" s="890"/>
      <c r="BQ113" s="891">
        <v>997</v>
      </c>
      <c r="BR113" s="892"/>
      <c r="BS113" s="892"/>
      <c r="BT113" s="892"/>
      <c r="BU113" s="892"/>
      <c r="BV113" s="892">
        <v>724</v>
      </c>
      <c r="BW113" s="892"/>
      <c r="BX113" s="892"/>
      <c r="BY113" s="892"/>
      <c r="BZ113" s="892"/>
      <c r="CA113" s="892">
        <v>543</v>
      </c>
      <c r="CB113" s="892"/>
      <c r="CC113" s="892"/>
      <c r="CD113" s="892"/>
      <c r="CE113" s="892"/>
      <c r="CF113" s="905">
        <v>0</v>
      </c>
      <c r="CG113" s="906"/>
      <c r="CH113" s="906"/>
      <c r="CI113" s="906"/>
      <c r="CJ113" s="906"/>
      <c r="CK113" s="884"/>
      <c r="CL113" s="885"/>
      <c r="CM113" s="888" t="s">
        <v>426</v>
      </c>
      <c r="CN113" s="889"/>
      <c r="CO113" s="889"/>
      <c r="CP113" s="889"/>
      <c r="CQ113" s="889"/>
      <c r="CR113" s="889"/>
      <c r="CS113" s="889"/>
      <c r="CT113" s="889"/>
      <c r="CU113" s="889"/>
      <c r="CV113" s="889"/>
      <c r="CW113" s="889"/>
      <c r="CX113" s="889"/>
      <c r="CY113" s="889"/>
      <c r="CZ113" s="889"/>
      <c r="DA113" s="889"/>
      <c r="DB113" s="889"/>
      <c r="DC113" s="889"/>
      <c r="DD113" s="889"/>
      <c r="DE113" s="889"/>
      <c r="DF113" s="890"/>
      <c r="DG113" s="953" t="s">
        <v>121</v>
      </c>
      <c r="DH113" s="913"/>
      <c r="DI113" s="913"/>
      <c r="DJ113" s="913"/>
      <c r="DK113" s="914"/>
      <c r="DL113" s="912" t="s">
        <v>121</v>
      </c>
      <c r="DM113" s="913"/>
      <c r="DN113" s="913"/>
      <c r="DO113" s="913"/>
      <c r="DP113" s="914"/>
      <c r="DQ113" s="912" t="s">
        <v>121</v>
      </c>
      <c r="DR113" s="913"/>
      <c r="DS113" s="913"/>
      <c r="DT113" s="913"/>
      <c r="DU113" s="914"/>
      <c r="DV113" s="909" t="s">
        <v>121</v>
      </c>
      <c r="DW113" s="910"/>
      <c r="DX113" s="910"/>
      <c r="DY113" s="910"/>
      <c r="DZ113" s="911"/>
    </row>
    <row r="114" spans="1:130" s="212" customFormat="1" ht="26.25" customHeight="1">
      <c r="A114" s="959"/>
      <c r="B114" s="960"/>
      <c r="C114" s="889" t="s">
        <v>427</v>
      </c>
      <c r="D114" s="889"/>
      <c r="E114" s="889"/>
      <c r="F114" s="889"/>
      <c r="G114" s="889"/>
      <c r="H114" s="889"/>
      <c r="I114" s="889"/>
      <c r="J114" s="889"/>
      <c r="K114" s="889"/>
      <c r="L114" s="889"/>
      <c r="M114" s="889"/>
      <c r="N114" s="889"/>
      <c r="O114" s="889"/>
      <c r="P114" s="889"/>
      <c r="Q114" s="889"/>
      <c r="R114" s="889"/>
      <c r="S114" s="889"/>
      <c r="T114" s="889"/>
      <c r="U114" s="889"/>
      <c r="V114" s="889"/>
      <c r="W114" s="889"/>
      <c r="X114" s="889"/>
      <c r="Y114" s="889"/>
      <c r="Z114" s="890"/>
      <c r="AA114" s="953">
        <v>829</v>
      </c>
      <c r="AB114" s="913"/>
      <c r="AC114" s="913"/>
      <c r="AD114" s="913"/>
      <c r="AE114" s="914"/>
      <c r="AF114" s="912">
        <v>724</v>
      </c>
      <c r="AG114" s="913"/>
      <c r="AH114" s="913"/>
      <c r="AI114" s="913"/>
      <c r="AJ114" s="914"/>
      <c r="AK114" s="912">
        <v>543</v>
      </c>
      <c r="AL114" s="913"/>
      <c r="AM114" s="913"/>
      <c r="AN114" s="913"/>
      <c r="AO114" s="914"/>
      <c r="AP114" s="909">
        <v>0</v>
      </c>
      <c r="AQ114" s="910"/>
      <c r="AR114" s="910"/>
      <c r="AS114" s="910"/>
      <c r="AT114" s="911"/>
      <c r="AU114" s="927"/>
      <c r="AV114" s="928"/>
      <c r="AW114" s="928"/>
      <c r="AX114" s="928"/>
      <c r="AY114" s="928"/>
      <c r="AZ114" s="888" t="s">
        <v>428</v>
      </c>
      <c r="BA114" s="889"/>
      <c r="BB114" s="889"/>
      <c r="BC114" s="889"/>
      <c r="BD114" s="889"/>
      <c r="BE114" s="889"/>
      <c r="BF114" s="889"/>
      <c r="BG114" s="889"/>
      <c r="BH114" s="889"/>
      <c r="BI114" s="889"/>
      <c r="BJ114" s="889"/>
      <c r="BK114" s="889"/>
      <c r="BL114" s="889"/>
      <c r="BM114" s="889"/>
      <c r="BN114" s="889"/>
      <c r="BO114" s="889"/>
      <c r="BP114" s="890"/>
      <c r="BQ114" s="891">
        <v>459341</v>
      </c>
      <c r="BR114" s="892"/>
      <c r="BS114" s="892"/>
      <c r="BT114" s="892"/>
      <c r="BU114" s="892"/>
      <c r="BV114" s="892">
        <v>380742</v>
      </c>
      <c r="BW114" s="892"/>
      <c r="BX114" s="892"/>
      <c r="BY114" s="892"/>
      <c r="BZ114" s="892"/>
      <c r="CA114" s="892">
        <v>381811</v>
      </c>
      <c r="CB114" s="892"/>
      <c r="CC114" s="892"/>
      <c r="CD114" s="892"/>
      <c r="CE114" s="892"/>
      <c r="CF114" s="905">
        <v>13.6</v>
      </c>
      <c r="CG114" s="906"/>
      <c r="CH114" s="906"/>
      <c r="CI114" s="906"/>
      <c r="CJ114" s="906"/>
      <c r="CK114" s="884"/>
      <c r="CL114" s="885"/>
      <c r="CM114" s="888" t="s">
        <v>429</v>
      </c>
      <c r="CN114" s="889"/>
      <c r="CO114" s="889"/>
      <c r="CP114" s="889"/>
      <c r="CQ114" s="889"/>
      <c r="CR114" s="889"/>
      <c r="CS114" s="889"/>
      <c r="CT114" s="889"/>
      <c r="CU114" s="889"/>
      <c r="CV114" s="889"/>
      <c r="CW114" s="889"/>
      <c r="CX114" s="889"/>
      <c r="CY114" s="889"/>
      <c r="CZ114" s="889"/>
      <c r="DA114" s="889"/>
      <c r="DB114" s="889"/>
      <c r="DC114" s="889"/>
      <c r="DD114" s="889"/>
      <c r="DE114" s="889"/>
      <c r="DF114" s="890"/>
      <c r="DG114" s="953" t="s">
        <v>121</v>
      </c>
      <c r="DH114" s="913"/>
      <c r="DI114" s="913"/>
      <c r="DJ114" s="913"/>
      <c r="DK114" s="914"/>
      <c r="DL114" s="912" t="s">
        <v>121</v>
      </c>
      <c r="DM114" s="913"/>
      <c r="DN114" s="913"/>
      <c r="DO114" s="913"/>
      <c r="DP114" s="914"/>
      <c r="DQ114" s="912" t="s">
        <v>121</v>
      </c>
      <c r="DR114" s="913"/>
      <c r="DS114" s="913"/>
      <c r="DT114" s="913"/>
      <c r="DU114" s="914"/>
      <c r="DV114" s="909" t="s">
        <v>121</v>
      </c>
      <c r="DW114" s="910"/>
      <c r="DX114" s="910"/>
      <c r="DY114" s="910"/>
      <c r="DZ114" s="911"/>
    </row>
    <row r="115" spans="1:130" s="212" customFormat="1" ht="26.25" customHeight="1">
      <c r="A115" s="959"/>
      <c r="B115" s="960"/>
      <c r="C115" s="889" t="s">
        <v>430</v>
      </c>
      <c r="D115" s="889"/>
      <c r="E115" s="889"/>
      <c r="F115" s="889"/>
      <c r="G115" s="889"/>
      <c r="H115" s="889"/>
      <c r="I115" s="889"/>
      <c r="J115" s="889"/>
      <c r="K115" s="889"/>
      <c r="L115" s="889"/>
      <c r="M115" s="889"/>
      <c r="N115" s="889"/>
      <c r="O115" s="889"/>
      <c r="P115" s="889"/>
      <c r="Q115" s="889"/>
      <c r="R115" s="889"/>
      <c r="S115" s="889"/>
      <c r="T115" s="889"/>
      <c r="U115" s="889"/>
      <c r="V115" s="889"/>
      <c r="W115" s="889"/>
      <c r="X115" s="889"/>
      <c r="Y115" s="889"/>
      <c r="Z115" s="890"/>
      <c r="AA115" s="938">
        <v>4118</v>
      </c>
      <c r="AB115" s="939"/>
      <c r="AC115" s="939"/>
      <c r="AD115" s="939"/>
      <c r="AE115" s="940"/>
      <c r="AF115" s="941">
        <v>3503</v>
      </c>
      <c r="AG115" s="939"/>
      <c r="AH115" s="939"/>
      <c r="AI115" s="939"/>
      <c r="AJ115" s="940"/>
      <c r="AK115" s="941">
        <v>2775</v>
      </c>
      <c r="AL115" s="939"/>
      <c r="AM115" s="939"/>
      <c r="AN115" s="939"/>
      <c r="AO115" s="940"/>
      <c r="AP115" s="942">
        <v>0.1</v>
      </c>
      <c r="AQ115" s="943"/>
      <c r="AR115" s="943"/>
      <c r="AS115" s="943"/>
      <c r="AT115" s="944"/>
      <c r="AU115" s="927"/>
      <c r="AV115" s="928"/>
      <c r="AW115" s="928"/>
      <c r="AX115" s="928"/>
      <c r="AY115" s="928"/>
      <c r="AZ115" s="888" t="s">
        <v>431</v>
      </c>
      <c r="BA115" s="889"/>
      <c r="BB115" s="889"/>
      <c r="BC115" s="889"/>
      <c r="BD115" s="889"/>
      <c r="BE115" s="889"/>
      <c r="BF115" s="889"/>
      <c r="BG115" s="889"/>
      <c r="BH115" s="889"/>
      <c r="BI115" s="889"/>
      <c r="BJ115" s="889"/>
      <c r="BK115" s="889"/>
      <c r="BL115" s="889"/>
      <c r="BM115" s="889"/>
      <c r="BN115" s="889"/>
      <c r="BO115" s="889"/>
      <c r="BP115" s="890"/>
      <c r="BQ115" s="891" t="s">
        <v>121</v>
      </c>
      <c r="BR115" s="892"/>
      <c r="BS115" s="892"/>
      <c r="BT115" s="892"/>
      <c r="BU115" s="892"/>
      <c r="BV115" s="892" t="s">
        <v>121</v>
      </c>
      <c r="BW115" s="892"/>
      <c r="BX115" s="892"/>
      <c r="BY115" s="892"/>
      <c r="BZ115" s="892"/>
      <c r="CA115" s="892" t="s">
        <v>121</v>
      </c>
      <c r="CB115" s="892"/>
      <c r="CC115" s="892"/>
      <c r="CD115" s="892"/>
      <c r="CE115" s="892"/>
      <c r="CF115" s="905" t="s">
        <v>121</v>
      </c>
      <c r="CG115" s="906"/>
      <c r="CH115" s="906"/>
      <c r="CI115" s="906"/>
      <c r="CJ115" s="906"/>
      <c r="CK115" s="884"/>
      <c r="CL115" s="885"/>
      <c r="CM115" s="888" t="s">
        <v>432</v>
      </c>
      <c r="CN115" s="889"/>
      <c r="CO115" s="889"/>
      <c r="CP115" s="889"/>
      <c r="CQ115" s="889"/>
      <c r="CR115" s="889"/>
      <c r="CS115" s="889"/>
      <c r="CT115" s="889"/>
      <c r="CU115" s="889"/>
      <c r="CV115" s="889"/>
      <c r="CW115" s="889"/>
      <c r="CX115" s="889"/>
      <c r="CY115" s="889"/>
      <c r="CZ115" s="889"/>
      <c r="DA115" s="889"/>
      <c r="DB115" s="889"/>
      <c r="DC115" s="889"/>
      <c r="DD115" s="889"/>
      <c r="DE115" s="889"/>
      <c r="DF115" s="890"/>
      <c r="DG115" s="953" t="s">
        <v>121</v>
      </c>
      <c r="DH115" s="913"/>
      <c r="DI115" s="913"/>
      <c r="DJ115" s="913"/>
      <c r="DK115" s="914"/>
      <c r="DL115" s="912" t="s">
        <v>121</v>
      </c>
      <c r="DM115" s="913"/>
      <c r="DN115" s="913"/>
      <c r="DO115" s="913"/>
      <c r="DP115" s="914"/>
      <c r="DQ115" s="912" t="s">
        <v>121</v>
      </c>
      <c r="DR115" s="913"/>
      <c r="DS115" s="913"/>
      <c r="DT115" s="913"/>
      <c r="DU115" s="914"/>
      <c r="DV115" s="909" t="s">
        <v>121</v>
      </c>
      <c r="DW115" s="910"/>
      <c r="DX115" s="910"/>
      <c r="DY115" s="910"/>
      <c r="DZ115" s="911"/>
    </row>
    <row r="116" spans="1:130" s="212" customFormat="1" ht="26.25" customHeight="1">
      <c r="A116" s="961"/>
      <c r="B116" s="962"/>
      <c r="C116" s="951" t="s">
        <v>433</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53">
        <v>73</v>
      </c>
      <c r="AB116" s="913"/>
      <c r="AC116" s="913"/>
      <c r="AD116" s="913"/>
      <c r="AE116" s="914"/>
      <c r="AF116" s="912">
        <v>26</v>
      </c>
      <c r="AG116" s="913"/>
      <c r="AH116" s="913"/>
      <c r="AI116" s="913"/>
      <c r="AJ116" s="914"/>
      <c r="AK116" s="912">
        <v>68</v>
      </c>
      <c r="AL116" s="913"/>
      <c r="AM116" s="913"/>
      <c r="AN116" s="913"/>
      <c r="AO116" s="914"/>
      <c r="AP116" s="909">
        <v>0</v>
      </c>
      <c r="AQ116" s="910"/>
      <c r="AR116" s="910"/>
      <c r="AS116" s="910"/>
      <c r="AT116" s="911"/>
      <c r="AU116" s="927"/>
      <c r="AV116" s="928"/>
      <c r="AW116" s="928"/>
      <c r="AX116" s="928"/>
      <c r="AY116" s="928"/>
      <c r="AZ116" s="954" t="s">
        <v>434</v>
      </c>
      <c r="BA116" s="955"/>
      <c r="BB116" s="955"/>
      <c r="BC116" s="955"/>
      <c r="BD116" s="955"/>
      <c r="BE116" s="955"/>
      <c r="BF116" s="955"/>
      <c r="BG116" s="955"/>
      <c r="BH116" s="955"/>
      <c r="BI116" s="955"/>
      <c r="BJ116" s="955"/>
      <c r="BK116" s="955"/>
      <c r="BL116" s="955"/>
      <c r="BM116" s="955"/>
      <c r="BN116" s="955"/>
      <c r="BO116" s="955"/>
      <c r="BP116" s="956"/>
      <c r="BQ116" s="891" t="s">
        <v>121</v>
      </c>
      <c r="BR116" s="892"/>
      <c r="BS116" s="892"/>
      <c r="BT116" s="892"/>
      <c r="BU116" s="892"/>
      <c r="BV116" s="892" t="s">
        <v>121</v>
      </c>
      <c r="BW116" s="892"/>
      <c r="BX116" s="892"/>
      <c r="BY116" s="892"/>
      <c r="BZ116" s="892"/>
      <c r="CA116" s="892" t="s">
        <v>121</v>
      </c>
      <c r="CB116" s="892"/>
      <c r="CC116" s="892"/>
      <c r="CD116" s="892"/>
      <c r="CE116" s="892"/>
      <c r="CF116" s="905" t="s">
        <v>121</v>
      </c>
      <c r="CG116" s="906"/>
      <c r="CH116" s="906"/>
      <c r="CI116" s="906"/>
      <c r="CJ116" s="906"/>
      <c r="CK116" s="884"/>
      <c r="CL116" s="885"/>
      <c r="CM116" s="888" t="s">
        <v>435</v>
      </c>
      <c r="CN116" s="889"/>
      <c r="CO116" s="889"/>
      <c r="CP116" s="889"/>
      <c r="CQ116" s="889"/>
      <c r="CR116" s="889"/>
      <c r="CS116" s="889"/>
      <c r="CT116" s="889"/>
      <c r="CU116" s="889"/>
      <c r="CV116" s="889"/>
      <c r="CW116" s="889"/>
      <c r="CX116" s="889"/>
      <c r="CY116" s="889"/>
      <c r="CZ116" s="889"/>
      <c r="DA116" s="889"/>
      <c r="DB116" s="889"/>
      <c r="DC116" s="889"/>
      <c r="DD116" s="889"/>
      <c r="DE116" s="889"/>
      <c r="DF116" s="890"/>
      <c r="DG116" s="953" t="s">
        <v>121</v>
      </c>
      <c r="DH116" s="913"/>
      <c r="DI116" s="913"/>
      <c r="DJ116" s="913"/>
      <c r="DK116" s="914"/>
      <c r="DL116" s="912" t="s">
        <v>121</v>
      </c>
      <c r="DM116" s="913"/>
      <c r="DN116" s="913"/>
      <c r="DO116" s="913"/>
      <c r="DP116" s="914"/>
      <c r="DQ116" s="912" t="s">
        <v>121</v>
      </c>
      <c r="DR116" s="913"/>
      <c r="DS116" s="913"/>
      <c r="DT116" s="913"/>
      <c r="DU116" s="914"/>
      <c r="DV116" s="909" t="s">
        <v>121</v>
      </c>
      <c r="DW116" s="910"/>
      <c r="DX116" s="910"/>
      <c r="DY116" s="910"/>
      <c r="DZ116" s="911"/>
    </row>
    <row r="117" spans="1:130" s="212" customFormat="1" ht="26.25" customHeight="1">
      <c r="A117" s="900" t="s">
        <v>177</v>
      </c>
      <c r="B117" s="901"/>
      <c r="C117" s="901"/>
      <c r="D117" s="901"/>
      <c r="E117" s="901"/>
      <c r="F117" s="901"/>
      <c r="G117" s="901"/>
      <c r="H117" s="901"/>
      <c r="I117" s="901"/>
      <c r="J117" s="901"/>
      <c r="K117" s="901"/>
      <c r="L117" s="901"/>
      <c r="M117" s="901"/>
      <c r="N117" s="901"/>
      <c r="O117" s="901"/>
      <c r="P117" s="901"/>
      <c r="Q117" s="901"/>
      <c r="R117" s="901"/>
      <c r="S117" s="901"/>
      <c r="T117" s="901"/>
      <c r="U117" s="901"/>
      <c r="V117" s="901"/>
      <c r="W117" s="901"/>
      <c r="X117" s="901"/>
      <c r="Y117" s="977" t="s">
        <v>436</v>
      </c>
      <c r="Z117" s="902"/>
      <c r="AA117" s="985">
        <v>691583</v>
      </c>
      <c r="AB117" s="946"/>
      <c r="AC117" s="946"/>
      <c r="AD117" s="946"/>
      <c r="AE117" s="947"/>
      <c r="AF117" s="945">
        <v>651607</v>
      </c>
      <c r="AG117" s="946"/>
      <c r="AH117" s="946"/>
      <c r="AI117" s="946"/>
      <c r="AJ117" s="947"/>
      <c r="AK117" s="945">
        <v>630854</v>
      </c>
      <c r="AL117" s="946"/>
      <c r="AM117" s="946"/>
      <c r="AN117" s="946"/>
      <c r="AO117" s="947"/>
      <c r="AP117" s="948"/>
      <c r="AQ117" s="949"/>
      <c r="AR117" s="949"/>
      <c r="AS117" s="949"/>
      <c r="AT117" s="950"/>
      <c r="AU117" s="927"/>
      <c r="AV117" s="928"/>
      <c r="AW117" s="928"/>
      <c r="AX117" s="928"/>
      <c r="AY117" s="928"/>
      <c r="AZ117" s="982" t="s">
        <v>437</v>
      </c>
      <c r="BA117" s="983"/>
      <c r="BB117" s="983"/>
      <c r="BC117" s="983"/>
      <c r="BD117" s="983"/>
      <c r="BE117" s="983"/>
      <c r="BF117" s="983"/>
      <c r="BG117" s="983"/>
      <c r="BH117" s="983"/>
      <c r="BI117" s="983"/>
      <c r="BJ117" s="983"/>
      <c r="BK117" s="983"/>
      <c r="BL117" s="983"/>
      <c r="BM117" s="983"/>
      <c r="BN117" s="983"/>
      <c r="BO117" s="983"/>
      <c r="BP117" s="984"/>
      <c r="BQ117" s="891" t="s">
        <v>121</v>
      </c>
      <c r="BR117" s="892"/>
      <c r="BS117" s="892"/>
      <c r="BT117" s="892"/>
      <c r="BU117" s="892"/>
      <c r="BV117" s="892" t="s">
        <v>121</v>
      </c>
      <c r="BW117" s="892"/>
      <c r="BX117" s="892"/>
      <c r="BY117" s="892"/>
      <c r="BZ117" s="892"/>
      <c r="CA117" s="892" t="s">
        <v>121</v>
      </c>
      <c r="CB117" s="892"/>
      <c r="CC117" s="892"/>
      <c r="CD117" s="892"/>
      <c r="CE117" s="892"/>
      <c r="CF117" s="905" t="s">
        <v>121</v>
      </c>
      <c r="CG117" s="906"/>
      <c r="CH117" s="906"/>
      <c r="CI117" s="906"/>
      <c r="CJ117" s="906"/>
      <c r="CK117" s="884"/>
      <c r="CL117" s="885"/>
      <c r="CM117" s="888" t="s">
        <v>438</v>
      </c>
      <c r="CN117" s="889"/>
      <c r="CO117" s="889"/>
      <c r="CP117" s="889"/>
      <c r="CQ117" s="889"/>
      <c r="CR117" s="889"/>
      <c r="CS117" s="889"/>
      <c r="CT117" s="889"/>
      <c r="CU117" s="889"/>
      <c r="CV117" s="889"/>
      <c r="CW117" s="889"/>
      <c r="CX117" s="889"/>
      <c r="CY117" s="889"/>
      <c r="CZ117" s="889"/>
      <c r="DA117" s="889"/>
      <c r="DB117" s="889"/>
      <c r="DC117" s="889"/>
      <c r="DD117" s="889"/>
      <c r="DE117" s="889"/>
      <c r="DF117" s="890"/>
      <c r="DG117" s="953" t="s">
        <v>121</v>
      </c>
      <c r="DH117" s="913"/>
      <c r="DI117" s="913"/>
      <c r="DJ117" s="913"/>
      <c r="DK117" s="914"/>
      <c r="DL117" s="912" t="s">
        <v>121</v>
      </c>
      <c r="DM117" s="913"/>
      <c r="DN117" s="913"/>
      <c r="DO117" s="913"/>
      <c r="DP117" s="914"/>
      <c r="DQ117" s="912" t="s">
        <v>121</v>
      </c>
      <c r="DR117" s="913"/>
      <c r="DS117" s="913"/>
      <c r="DT117" s="913"/>
      <c r="DU117" s="914"/>
      <c r="DV117" s="909" t="s">
        <v>121</v>
      </c>
      <c r="DW117" s="910"/>
      <c r="DX117" s="910"/>
      <c r="DY117" s="910"/>
      <c r="DZ117" s="911"/>
    </row>
    <row r="118" spans="1:130" s="212" customFormat="1" ht="26.25" customHeight="1">
      <c r="A118" s="900" t="s">
        <v>412</v>
      </c>
      <c r="B118" s="901"/>
      <c r="C118" s="901"/>
      <c r="D118" s="901"/>
      <c r="E118" s="901"/>
      <c r="F118" s="901"/>
      <c r="G118" s="901"/>
      <c r="H118" s="901"/>
      <c r="I118" s="901"/>
      <c r="J118" s="901"/>
      <c r="K118" s="901"/>
      <c r="L118" s="901"/>
      <c r="M118" s="901"/>
      <c r="N118" s="901"/>
      <c r="O118" s="901"/>
      <c r="P118" s="901"/>
      <c r="Q118" s="901"/>
      <c r="R118" s="901"/>
      <c r="S118" s="901"/>
      <c r="T118" s="901"/>
      <c r="U118" s="901"/>
      <c r="V118" s="901"/>
      <c r="W118" s="901"/>
      <c r="X118" s="901"/>
      <c r="Y118" s="901"/>
      <c r="Z118" s="902"/>
      <c r="AA118" s="903" t="s">
        <v>409</v>
      </c>
      <c r="AB118" s="901"/>
      <c r="AC118" s="901"/>
      <c r="AD118" s="901"/>
      <c r="AE118" s="902"/>
      <c r="AF118" s="903" t="s">
        <v>410</v>
      </c>
      <c r="AG118" s="901"/>
      <c r="AH118" s="901"/>
      <c r="AI118" s="901"/>
      <c r="AJ118" s="902"/>
      <c r="AK118" s="903" t="s">
        <v>294</v>
      </c>
      <c r="AL118" s="901"/>
      <c r="AM118" s="901"/>
      <c r="AN118" s="901"/>
      <c r="AO118" s="902"/>
      <c r="AP118" s="979" t="s">
        <v>411</v>
      </c>
      <c r="AQ118" s="980"/>
      <c r="AR118" s="980"/>
      <c r="AS118" s="980"/>
      <c r="AT118" s="981"/>
      <c r="AU118" s="927"/>
      <c r="AV118" s="928"/>
      <c r="AW118" s="928"/>
      <c r="AX118" s="928"/>
      <c r="AY118" s="928"/>
      <c r="AZ118" s="976" t="s">
        <v>439</v>
      </c>
      <c r="BA118" s="951"/>
      <c r="BB118" s="951"/>
      <c r="BC118" s="951"/>
      <c r="BD118" s="951"/>
      <c r="BE118" s="951"/>
      <c r="BF118" s="951"/>
      <c r="BG118" s="951"/>
      <c r="BH118" s="951"/>
      <c r="BI118" s="951"/>
      <c r="BJ118" s="951"/>
      <c r="BK118" s="951"/>
      <c r="BL118" s="951"/>
      <c r="BM118" s="951"/>
      <c r="BN118" s="951"/>
      <c r="BO118" s="951"/>
      <c r="BP118" s="952"/>
      <c r="BQ118" s="971" t="s">
        <v>121</v>
      </c>
      <c r="BR118" s="972"/>
      <c r="BS118" s="972"/>
      <c r="BT118" s="972"/>
      <c r="BU118" s="972"/>
      <c r="BV118" s="972" t="s">
        <v>121</v>
      </c>
      <c r="BW118" s="972"/>
      <c r="BX118" s="972"/>
      <c r="BY118" s="972"/>
      <c r="BZ118" s="972"/>
      <c r="CA118" s="972" t="s">
        <v>121</v>
      </c>
      <c r="CB118" s="972"/>
      <c r="CC118" s="972"/>
      <c r="CD118" s="972"/>
      <c r="CE118" s="972"/>
      <c r="CF118" s="905" t="s">
        <v>121</v>
      </c>
      <c r="CG118" s="906"/>
      <c r="CH118" s="906"/>
      <c r="CI118" s="906"/>
      <c r="CJ118" s="906"/>
      <c r="CK118" s="884"/>
      <c r="CL118" s="885"/>
      <c r="CM118" s="888" t="s">
        <v>440</v>
      </c>
      <c r="CN118" s="889"/>
      <c r="CO118" s="889"/>
      <c r="CP118" s="889"/>
      <c r="CQ118" s="889"/>
      <c r="CR118" s="889"/>
      <c r="CS118" s="889"/>
      <c r="CT118" s="889"/>
      <c r="CU118" s="889"/>
      <c r="CV118" s="889"/>
      <c r="CW118" s="889"/>
      <c r="CX118" s="889"/>
      <c r="CY118" s="889"/>
      <c r="CZ118" s="889"/>
      <c r="DA118" s="889"/>
      <c r="DB118" s="889"/>
      <c r="DC118" s="889"/>
      <c r="DD118" s="889"/>
      <c r="DE118" s="889"/>
      <c r="DF118" s="890"/>
      <c r="DG118" s="953" t="s">
        <v>121</v>
      </c>
      <c r="DH118" s="913"/>
      <c r="DI118" s="913"/>
      <c r="DJ118" s="913"/>
      <c r="DK118" s="914"/>
      <c r="DL118" s="912" t="s">
        <v>121</v>
      </c>
      <c r="DM118" s="913"/>
      <c r="DN118" s="913"/>
      <c r="DO118" s="913"/>
      <c r="DP118" s="914"/>
      <c r="DQ118" s="912" t="s">
        <v>121</v>
      </c>
      <c r="DR118" s="913"/>
      <c r="DS118" s="913"/>
      <c r="DT118" s="913"/>
      <c r="DU118" s="914"/>
      <c r="DV118" s="909" t="s">
        <v>121</v>
      </c>
      <c r="DW118" s="910"/>
      <c r="DX118" s="910"/>
      <c r="DY118" s="910"/>
      <c r="DZ118" s="911"/>
    </row>
    <row r="119" spans="1:130" s="212" customFormat="1" ht="26.25" customHeight="1">
      <c r="A119" s="1058" t="s">
        <v>415</v>
      </c>
      <c r="B119" s="883"/>
      <c r="C119" s="932" t="s">
        <v>416</v>
      </c>
      <c r="D119" s="916"/>
      <c r="E119" s="916"/>
      <c r="F119" s="916"/>
      <c r="G119" s="916"/>
      <c r="H119" s="916"/>
      <c r="I119" s="916"/>
      <c r="J119" s="916"/>
      <c r="K119" s="916"/>
      <c r="L119" s="916"/>
      <c r="M119" s="916"/>
      <c r="N119" s="916"/>
      <c r="O119" s="916"/>
      <c r="P119" s="916"/>
      <c r="Q119" s="916"/>
      <c r="R119" s="916"/>
      <c r="S119" s="916"/>
      <c r="T119" s="916"/>
      <c r="U119" s="916"/>
      <c r="V119" s="916"/>
      <c r="W119" s="916"/>
      <c r="X119" s="916"/>
      <c r="Y119" s="916"/>
      <c r="Z119" s="917"/>
      <c r="AA119" s="918" t="s">
        <v>121</v>
      </c>
      <c r="AB119" s="919"/>
      <c r="AC119" s="919"/>
      <c r="AD119" s="919"/>
      <c r="AE119" s="920"/>
      <c r="AF119" s="921" t="s">
        <v>121</v>
      </c>
      <c r="AG119" s="919"/>
      <c r="AH119" s="919"/>
      <c r="AI119" s="919"/>
      <c r="AJ119" s="920"/>
      <c r="AK119" s="921" t="s">
        <v>121</v>
      </c>
      <c r="AL119" s="919"/>
      <c r="AM119" s="919"/>
      <c r="AN119" s="919"/>
      <c r="AO119" s="920"/>
      <c r="AP119" s="922" t="s">
        <v>121</v>
      </c>
      <c r="AQ119" s="923"/>
      <c r="AR119" s="923"/>
      <c r="AS119" s="923"/>
      <c r="AT119" s="924"/>
      <c r="AU119" s="929"/>
      <c r="AV119" s="930"/>
      <c r="AW119" s="930"/>
      <c r="AX119" s="930"/>
      <c r="AY119" s="930"/>
      <c r="AZ119" s="235" t="s">
        <v>177</v>
      </c>
      <c r="BA119" s="235"/>
      <c r="BB119" s="235"/>
      <c r="BC119" s="235"/>
      <c r="BD119" s="235"/>
      <c r="BE119" s="235"/>
      <c r="BF119" s="235"/>
      <c r="BG119" s="235"/>
      <c r="BH119" s="235"/>
      <c r="BI119" s="235"/>
      <c r="BJ119" s="235"/>
      <c r="BK119" s="235"/>
      <c r="BL119" s="235"/>
      <c r="BM119" s="235"/>
      <c r="BN119" s="235"/>
      <c r="BO119" s="977" t="s">
        <v>441</v>
      </c>
      <c r="BP119" s="978"/>
      <c r="BQ119" s="971">
        <v>8013146</v>
      </c>
      <c r="BR119" s="972"/>
      <c r="BS119" s="972"/>
      <c r="BT119" s="972"/>
      <c r="BU119" s="972"/>
      <c r="BV119" s="972">
        <v>7550256</v>
      </c>
      <c r="BW119" s="972"/>
      <c r="BX119" s="972"/>
      <c r="BY119" s="972"/>
      <c r="BZ119" s="972"/>
      <c r="CA119" s="972">
        <v>7374005</v>
      </c>
      <c r="CB119" s="972"/>
      <c r="CC119" s="972"/>
      <c r="CD119" s="972"/>
      <c r="CE119" s="972"/>
      <c r="CF119" s="973"/>
      <c r="CG119" s="974"/>
      <c r="CH119" s="974"/>
      <c r="CI119" s="974"/>
      <c r="CJ119" s="975"/>
      <c r="CK119" s="886"/>
      <c r="CL119" s="887"/>
      <c r="CM119" s="976" t="s">
        <v>442</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2">
        <v>2118</v>
      </c>
      <c r="DH119" s="987"/>
      <c r="DI119" s="987"/>
      <c r="DJ119" s="987"/>
      <c r="DK119" s="988"/>
      <c r="DL119" s="986">
        <v>1529</v>
      </c>
      <c r="DM119" s="987"/>
      <c r="DN119" s="987"/>
      <c r="DO119" s="987"/>
      <c r="DP119" s="988"/>
      <c r="DQ119" s="986">
        <v>16935</v>
      </c>
      <c r="DR119" s="987"/>
      <c r="DS119" s="987"/>
      <c r="DT119" s="987"/>
      <c r="DU119" s="988"/>
      <c r="DV119" s="989">
        <v>0.6</v>
      </c>
      <c r="DW119" s="990"/>
      <c r="DX119" s="990"/>
      <c r="DY119" s="990"/>
      <c r="DZ119" s="991"/>
    </row>
    <row r="120" spans="1:130" s="212" customFormat="1" ht="26.25" customHeight="1">
      <c r="A120" s="1059"/>
      <c r="B120" s="885"/>
      <c r="C120" s="888" t="s">
        <v>419</v>
      </c>
      <c r="D120" s="889"/>
      <c r="E120" s="889"/>
      <c r="F120" s="889"/>
      <c r="G120" s="889"/>
      <c r="H120" s="889"/>
      <c r="I120" s="889"/>
      <c r="J120" s="889"/>
      <c r="K120" s="889"/>
      <c r="L120" s="889"/>
      <c r="M120" s="889"/>
      <c r="N120" s="889"/>
      <c r="O120" s="889"/>
      <c r="P120" s="889"/>
      <c r="Q120" s="889"/>
      <c r="R120" s="889"/>
      <c r="S120" s="889"/>
      <c r="T120" s="889"/>
      <c r="U120" s="889"/>
      <c r="V120" s="889"/>
      <c r="W120" s="889"/>
      <c r="X120" s="889"/>
      <c r="Y120" s="889"/>
      <c r="Z120" s="890"/>
      <c r="AA120" s="953" t="s">
        <v>121</v>
      </c>
      <c r="AB120" s="913"/>
      <c r="AC120" s="913"/>
      <c r="AD120" s="913"/>
      <c r="AE120" s="914"/>
      <c r="AF120" s="912" t="s">
        <v>121</v>
      </c>
      <c r="AG120" s="913"/>
      <c r="AH120" s="913"/>
      <c r="AI120" s="913"/>
      <c r="AJ120" s="914"/>
      <c r="AK120" s="912" t="s">
        <v>121</v>
      </c>
      <c r="AL120" s="913"/>
      <c r="AM120" s="913"/>
      <c r="AN120" s="913"/>
      <c r="AO120" s="914"/>
      <c r="AP120" s="909" t="s">
        <v>121</v>
      </c>
      <c r="AQ120" s="910"/>
      <c r="AR120" s="910"/>
      <c r="AS120" s="910"/>
      <c r="AT120" s="911"/>
      <c r="AU120" s="963" t="s">
        <v>443</v>
      </c>
      <c r="AV120" s="964"/>
      <c r="AW120" s="964"/>
      <c r="AX120" s="964"/>
      <c r="AY120" s="965"/>
      <c r="AZ120" s="932" t="s">
        <v>444</v>
      </c>
      <c r="BA120" s="916"/>
      <c r="BB120" s="916"/>
      <c r="BC120" s="916"/>
      <c r="BD120" s="916"/>
      <c r="BE120" s="916"/>
      <c r="BF120" s="916"/>
      <c r="BG120" s="916"/>
      <c r="BH120" s="916"/>
      <c r="BI120" s="916"/>
      <c r="BJ120" s="916"/>
      <c r="BK120" s="916"/>
      <c r="BL120" s="916"/>
      <c r="BM120" s="916"/>
      <c r="BN120" s="916"/>
      <c r="BO120" s="916"/>
      <c r="BP120" s="917"/>
      <c r="BQ120" s="893">
        <v>1878498</v>
      </c>
      <c r="BR120" s="879"/>
      <c r="BS120" s="879"/>
      <c r="BT120" s="879"/>
      <c r="BU120" s="879"/>
      <c r="BV120" s="879">
        <v>1798498</v>
      </c>
      <c r="BW120" s="879"/>
      <c r="BX120" s="879"/>
      <c r="BY120" s="879"/>
      <c r="BZ120" s="879"/>
      <c r="CA120" s="879">
        <v>1817823</v>
      </c>
      <c r="CB120" s="879"/>
      <c r="CC120" s="879"/>
      <c r="CD120" s="879"/>
      <c r="CE120" s="879"/>
      <c r="CF120" s="880">
        <v>65</v>
      </c>
      <c r="CG120" s="881"/>
      <c r="CH120" s="881"/>
      <c r="CI120" s="881"/>
      <c r="CJ120" s="881"/>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893">
        <v>2007783</v>
      </c>
      <c r="DH120" s="879"/>
      <c r="DI120" s="879"/>
      <c r="DJ120" s="879"/>
      <c r="DK120" s="879"/>
      <c r="DL120" s="879">
        <v>1781150</v>
      </c>
      <c r="DM120" s="879"/>
      <c r="DN120" s="879"/>
      <c r="DO120" s="879"/>
      <c r="DP120" s="879"/>
      <c r="DQ120" s="879">
        <v>1611187</v>
      </c>
      <c r="DR120" s="879"/>
      <c r="DS120" s="879"/>
      <c r="DT120" s="879"/>
      <c r="DU120" s="879"/>
      <c r="DV120" s="933">
        <v>57.6</v>
      </c>
      <c r="DW120" s="933"/>
      <c r="DX120" s="933"/>
      <c r="DY120" s="933"/>
      <c r="DZ120" s="934"/>
    </row>
    <row r="121" spans="1:130" s="212" customFormat="1" ht="26.25" customHeight="1">
      <c r="A121" s="1059"/>
      <c r="B121" s="885"/>
      <c r="C121" s="982" t="s">
        <v>446</v>
      </c>
      <c r="D121" s="983"/>
      <c r="E121" s="983"/>
      <c r="F121" s="983"/>
      <c r="G121" s="983"/>
      <c r="H121" s="983"/>
      <c r="I121" s="983"/>
      <c r="J121" s="983"/>
      <c r="K121" s="983"/>
      <c r="L121" s="983"/>
      <c r="M121" s="983"/>
      <c r="N121" s="983"/>
      <c r="O121" s="983"/>
      <c r="P121" s="983"/>
      <c r="Q121" s="983"/>
      <c r="R121" s="983"/>
      <c r="S121" s="983"/>
      <c r="T121" s="983"/>
      <c r="U121" s="983"/>
      <c r="V121" s="983"/>
      <c r="W121" s="983"/>
      <c r="X121" s="983"/>
      <c r="Y121" s="983"/>
      <c r="Z121" s="984"/>
      <c r="AA121" s="953" t="s">
        <v>121</v>
      </c>
      <c r="AB121" s="913"/>
      <c r="AC121" s="913"/>
      <c r="AD121" s="913"/>
      <c r="AE121" s="914"/>
      <c r="AF121" s="912" t="s">
        <v>121</v>
      </c>
      <c r="AG121" s="913"/>
      <c r="AH121" s="913"/>
      <c r="AI121" s="913"/>
      <c r="AJ121" s="914"/>
      <c r="AK121" s="912" t="s">
        <v>121</v>
      </c>
      <c r="AL121" s="913"/>
      <c r="AM121" s="913"/>
      <c r="AN121" s="913"/>
      <c r="AO121" s="914"/>
      <c r="AP121" s="909" t="s">
        <v>121</v>
      </c>
      <c r="AQ121" s="910"/>
      <c r="AR121" s="910"/>
      <c r="AS121" s="910"/>
      <c r="AT121" s="911"/>
      <c r="AU121" s="966"/>
      <c r="AV121" s="967"/>
      <c r="AW121" s="967"/>
      <c r="AX121" s="967"/>
      <c r="AY121" s="968"/>
      <c r="AZ121" s="888" t="s">
        <v>447</v>
      </c>
      <c r="BA121" s="889"/>
      <c r="BB121" s="889"/>
      <c r="BC121" s="889"/>
      <c r="BD121" s="889"/>
      <c r="BE121" s="889"/>
      <c r="BF121" s="889"/>
      <c r="BG121" s="889"/>
      <c r="BH121" s="889"/>
      <c r="BI121" s="889"/>
      <c r="BJ121" s="889"/>
      <c r="BK121" s="889"/>
      <c r="BL121" s="889"/>
      <c r="BM121" s="889"/>
      <c r="BN121" s="889"/>
      <c r="BO121" s="889"/>
      <c r="BP121" s="890"/>
      <c r="BQ121" s="891">
        <v>27725</v>
      </c>
      <c r="BR121" s="892"/>
      <c r="BS121" s="892"/>
      <c r="BT121" s="892"/>
      <c r="BU121" s="892"/>
      <c r="BV121" s="892">
        <v>33685</v>
      </c>
      <c r="BW121" s="892"/>
      <c r="BX121" s="892"/>
      <c r="BY121" s="892"/>
      <c r="BZ121" s="892"/>
      <c r="CA121" s="892">
        <v>43785</v>
      </c>
      <c r="CB121" s="892"/>
      <c r="CC121" s="892"/>
      <c r="CD121" s="892"/>
      <c r="CE121" s="892"/>
      <c r="CF121" s="905">
        <v>1.6</v>
      </c>
      <c r="CG121" s="906"/>
      <c r="CH121" s="906"/>
      <c r="CI121" s="906"/>
      <c r="CJ121" s="906"/>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891">
        <v>369611</v>
      </c>
      <c r="DH121" s="892"/>
      <c r="DI121" s="892"/>
      <c r="DJ121" s="892"/>
      <c r="DK121" s="892"/>
      <c r="DL121" s="892">
        <v>410626</v>
      </c>
      <c r="DM121" s="892"/>
      <c r="DN121" s="892"/>
      <c r="DO121" s="892"/>
      <c r="DP121" s="892"/>
      <c r="DQ121" s="892">
        <v>542493</v>
      </c>
      <c r="DR121" s="892"/>
      <c r="DS121" s="892"/>
      <c r="DT121" s="892"/>
      <c r="DU121" s="892"/>
      <c r="DV121" s="907">
        <v>19.399999999999999</v>
      </c>
      <c r="DW121" s="907"/>
      <c r="DX121" s="907"/>
      <c r="DY121" s="907"/>
      <c r="DZ121" s="908"/>
    </row>
    <row r="122" spans="1:130" s="212" customFormat="1" ht="26.25" customHeight="1">
      <c r="A122" s="1059"/>
      <c r="B122" s="885"/>
      <c r="C122" s="888" t="s">
        <v>429</v>
      </c>
      <c r="D122" s="889"/>
      <c r="E122" s="889"/>
      <c r="F122" s="889"/>
      <c r="G122" s="889"/>
      <c r="H122" s="889"/>
      <c r="I122" s="889"/>
      <c r="J122" s="889"/>
      <c r="K122" s="889"/>
      <c r="L122" s="889"/>
      <c r="M122" s="889"/>
      <c r="N122" s="889"/>
      <c r="O122" s="889"/>
      <c r="P122" s="889"/>
      <c r="Q122" s="889"/>
      <c r="R122" s="889"/>
      <c r="S122" s="889"/>
      <c r="T122" s="889"/>
      <c r="U122" s="889"/>
      <c r="V122" s="889"/>
      <c r="W122" s="889"/>
      <c r="X122" s="889"/>
      <c r="Y122" s="889"/>
      <c r="Z122" s="890"/>
      <c r="AA122" s="953" t="s">
        <v>121</v>
      </c>
      <c r="AB122" s="913"/>
      <c r="AC122" s="913"/>
      <c r="AD122" s="913"/>
      <c r="AE122" s="914"/>
      <c r="AF122" s="912" t="s">
        <v>121</v>
      </c>
      <c r="AG122" s="913"/>
      <c r="AH122" s="913"/>
      <c r="AI122" s="913"/>
      <c r="AJ122" s="914"/>
      <c r="AK122" s="912" t="s">
        <v>121</v>
      </c>
      <c r="AL122" s="913"/>
      <c r="AM122" s="913"/>
      <c r="AN122" s="913"/>
      <c r="AO122" s="914"/>
      <c r="AP122" s="909" t="s">
        <v>121</v>
      </c>
      <c r="AQ122" s="910"/>
      <c r="AR122" s="910"/>
      <c r="AS122" s="910"/>
      <c r="AT122" s="911"/>
      <c r="AU122" s="966"/>
      <c r="AV122" s="967"/>
      <c r="AW122" s="967"/>
      <c r="AX122" s="967"/>
      <c r="AY122" s="968"/>
      <c r="AZ122" s="976" t="s">
        <v>448</v>
      </c>
      <c r="BA122" s="951"/>
      <c r="BB122" s="951"/>
      <c r="BC122" s="951"/>
      <c r="BD122" s="951"/>
      <c r="BE122" s="951"/>
      <c r="BF122" s="951"/>
      <c r="BG122" s="951"/>
      <c r="BH122" s="951"/>
      <c r="BI122" s="951"/>
      <c r="BJ122" s="951"/>
      <c r="BK122" s="951"/>
      <c r="BL122" s="951"/>
      <c r="BM122" s="951"/>
      <c r="BN122" s="951"/>
      <c r="BO122" s="951"/>
      <c r="BP122" s="952"/>
      <c r="BQ122" s="971">
        <v>3754671</v>
      </c>
      <c r="BR122" s="972"/>
      <c r="BS122" s="972"/>
      <c r="BT122" s="972"/>
      <c r="BU122" s="972"/>
      <c r="BV122" s="972">
        <v>3649500</v>
      </c>
      <c r="BW122" s="972"/>
      <c r="BX122" s="972"/>
      <c r="BY122" s="972"/>
      <c r="BZ122" s="972"/>
      <c r="CA122" s="972">
        <v>3475490</v>
      </c>
      <c r="CB122" s="972"/>
      <c r="CC122" s="972"/>
      <c r="CD122" s="972"/>
      <c r="CE122" s="972"/>
      <c r="CF122" s="1004">
        <v>124.2</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891" t="s">
        <v>121</v>
      </c>
      <c r="DH122" s="892"/>
      <c r="DI122" s="892"/>
      <c r="DJ122" s="892"/>
      <c r="DK122" s="892"/>
      <c r="DL122" s="892" t="s">
        <v>121</v>
      </c>
      <c r="DM122" s="892"/>
      <c r="DN122" s="892"/>
      <c r="DO122" s="892"/>
      <c r="DP122" s="892"/>
      <c r="DQ122" s="892" t="s">
        <v>121</v>
      </c>
      <c r="DR122" s="892"/>
      <c r="DS122" s="892"/>
      <c r="DT122" s="892"/>
      <c r="DU122" s="892"/>
      <c r="DV122" s="907" t="s">
        <v>121</v>
      </c>
      <c r="DW122" s="907"/>
      <c r="DX122" s="907"/>
      <c r="DY122" s="907"/>
      <c r="DZ122" s="908"/>
    </row>
    <row r="123" spans="1:130" s="212" customFormat="1" ht="26.25" customHeight="1">
      <c r="A123" s="1059"/>
      <c r="B123" s="885"/>
      <c r="C123" s="888" t="s">
        <v>435</v>
      </c>
      <c r="D123" s="889"/>
      <c r="E123" s="889"/>
      <c r="F123" s="889"/>
      <c r="G123" s="889"/>
      <c r="H123" s="889"/>
      <c r="I123" s="889"/>
      <c r="J123" s="889"/>
      <c r="K123" s="889"/>
      <c r="L123" s="889"/>
      <c r="M123" s="889"/>
      <c r="N123" s="889"/>
      <c r="O123" s="889"/>
      <c r="P123" s="889"/>
      <c r="Q123" s="889"/>
      <c r="R123" s="889"/>
      <c r="S123" s="889"/>
      <c r="T123" s="889"/>
      <c r="U123" s="889"/>
      <c r="V123" s="889"/>
      <c r="W123" s="889"/>
      <c r="X123" s="889"/>
      <c r="Y123" s="889"/>
      <c r="Z123" s="890"/>
      <c r="AA123" s="953" t="s">
        <v>121</v>
      </c>
      <c r="AB123" s="913"/>
      <c r="AC123" s="913"/>
      <c r="AD123" s="913"/>
      <c r="AE123" s="914"/>
      <c r="AF123" s="912" t="s">
        <v>121</v>
      </c>
      <c r="AG123" s="913"/>
      <c r="AH123" s="913"/>
      <c r="AI123" s="913"/>
      <c r="AJ123" s="914"/>
      <c r="AK123" s="912" t="s">
        <v>121</v>
      </c>
      <c r="AL123" s="913"/>
      <c r="AM123" s="913"/>
      <c r="AN123" s="913"/>
      <c r="AO123" s="914"/>
      <c r="AP123" s="909" t="s">
        <v>121</v>
      </c>
      <c r="AQ123" s="910"/>
      <c r="AR123" s="910"/>
      <c r="AS123" s="910"/>
      <c r="AT123" s="911"/>
      <c r="AU123" s="969"/>
      <c r="AV123" s="970"/>
      <c r="AW123" s="970"/>
      <c r="AX123" s="970"/>
      <c r="AY123" s="970"/>
      <c r="AZ123" s="235" t="s">
        <v>177</v>
      </c>
      <c r="BA123" s="235"/>
      <c r="BB123" s="235"/>
      <c r="BC123" s="235"/>
      <c r="BD123" s="235"/>
      <c r="BE123" s="235"/>
      <c r="BF123" s="235"/>
      <c r="BG123" s="235"/>
      <c r="BH123" s="235"/>
      <c r="BI123" s="235"/>
      <c r="BJ123" s="235"/>
      <c r="BK123" s="235"/>
      <c r="BL123" s="235"/>
      <c r="BM123" s="235"/>
      <c r="BN123" s="235"/>
      <c r="BO123" s="977" t="s">
        <v>449</v>
      </c>
      <c r="BP123" s="978"/>
      <c r="BQ123" s="1062">
        <v>5660894</v>
      </c>
      <c r="BR123" s="1063"/>
      <c r="BS123" s="1063"/>
      <c r="BT123" s="1063"/>
      <c r="BU123" s="1063"/>
      <c r="BV123" s="1063">
        <v>5481683</v>
      </c>
      <c r="BW123" s="1063"/>
      <c r="BX123" s="1063"/>
      <c r="BY123" s="1063"/>
      <c r="BZ123" s="1063"/>
      <c r="CA123" s="1063">
        <v>5337098</v>
      </c>
      <c r="CB123" s="1063"/>
      <c r="CC123" s="1063"/>
      <c r="CD123" s="1063"/>
      <c r="CE123" s="1063"/>
      <c r="CF123" s="973"/>
      <c r="CG123" s="974"/>
      <c r="CH123" s="974"/>
      <c r="CI123" s="974"/>
      <c r="CJ123" s="975"/>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53" t="s">
        <v>121</v>
      </c>
      <c r="DH123" s="913"/>
      <c r="DI123" s="913"/>
      <c r="DJ123" s="913"/>
      <c r="DK123" s="914"/>
      <c r="DL123" s="912" t="s">
        <v>121</v>
      </c>
      <c r="DM123" s="913"/>
      <c r="DN123" s="913"/>
      <c r="DO123" s="913"/>
      <c r="DP123" s="914"/>
      <c r="DQ123" s="912" t="s">
        <v>121</v>
      </c>
      <c r="DR123" s="913"/>
      <c r="DS123" s="913"/>
      <c r="DT123" s="913"/>
      <c r="DU123" s="914"/>
      <c r="DV123" s="909" t="s">
        <v>121</v>
      </c>
      <c r="DW123" s="910"/>
      <c r="DX123" s="910"/>
      <c r="DY123" s="910"/>
      <c r="DZ123" s="911"/>
    </row>
    <row r="124" spans="1:130" s="212" customFormat="1" ht="26.25" customHeight="1" thickBot="1">
      <c r="A124" s="1059"/>
      <c r="B124" s="885"/>
      <c r="C124" s="888" t="s">
        <v>438</v>
      </c>
      <c r="D124" s="889"/>
      <c r="E124" s="889"/>
      <c r="F124" s="889"/>
      <c r="G124" s="889"/>
      <c r="H124" s="889"/>
      <c r="I124" s="889"/>
      <c r="J124" s="889"/>
      <c r="K124" s="889"/>
      <c r="L124" s="889"/>
      <c r="M124" s="889"/>
      <c r="N124" s="889"/>
      <c r="O124" s="889"/>
      <c r="P124" s="889"/>
      <c r="Q124" s="889"/>
      <c r="R124" s="889"/>
      <c r="S124" s="889"/>
      <c r="T124" s="889"/>
      <c r="U124" s="889"/>
      <c r="V124" s="889"/>
      <c r="W124" s="889"/>
      <c r="X124" s="889"/>
      <c r="Y124" s="889"/>
      <c r="Z124" s="890"/>
      <c r="AA124" s="953" t="s">
        <v>121</v>
      </c>
      <c r="AB124" s="913"/>
      <c r="AC124" s="913"/>
      <c r="AD124" s="913"/>
      <c r="AE124" s="914"/>
      <c r="AF124" s="912" t="s">
        <v>121</v>
      </c>
      <c r="AG124" s="913"/>
      <c r="AH124" s="913"/>
      <c r="AI124" s="913"/>
      <c r="AJ124" s="914"/>
      <c r="AK124" s="912" t="s">
        <v>121</v>
      </c>
      <c r="AL124" s="913"/>
      <c r="AM124" s="913"/>
      <c r="AN124" s="913"/>
      <c r="AO124" s="914"/>
      <c r="AP124" s="909" t="s">
        <v>121</v>
      </c>
      <c r="AQ124" s="910"/>
      <c r="AR124" s="910"/>
      <c r="AS124" s="910"/>
      <c r="AT124" s="911"/>
      <c r="AU124" s="1013" t="s">
        <v>450</v>
      </c>
      <c r="AV124" s="1014"/>
      <c r="AW124" s="1014"/>
      <c r="AX124" s="1014"/>
      <c r="AY124" s="1014"/>
      <c r="AZ124" s="1014"/>
      <c r="BA124" s="1014"/>
      <c r="BB124" s="1014"/>
      <c r="BC124" s="1014"/>
      <c r="BD124" s="1014"/>
      <c r="BE124" s="1014"/>
      <c r="BF124" s="1014"/>
      <c r="BG124" s="1014"/>
      <c r="BH124" s="1014"/>
      <c r="BI124" s="1014"/>
      <c r="BJ124" s="1014"/>
      <c r="BK124" s="1014"/>
      <c r="BL124" s="1014"/>
      <c r="BM124" s="1014"/>
      <c r="BN124" s="1014"/>
      <c r="BO124" s="1014"/>
      <c r="BP124" s="1015"/>
      <c r="BQ124" s="1061">
        <v>86.8</v>
      </c>
      <c r="BR124" s="1009"/>
      <c r="BS124" s="1009"/>
      <c r="BT124" s="1009"/>
      <c r="BU124" s="1009"/>
      <c r="BV124" s="1009">
        <v>75.7</v>
      </c>
      <c r="BW124" s="1009"/>
      <c r="BX124" s="1009"/>
      <c r="BY124" s="1009"/>
      <c r="BZ124" s="1009"/>
      <c r="CA124" s="1009">
        <v>72.7</v>
      </c>
      <c r="CB124" s="1009"/>
      <c r="CC124" s="1009"/>
      <c r="CD124" s="1009"/>
      <c r="CE124" s="1009"/>
      <c r="CF124" s="1010"/>
      <c r="CG124" s="1011"/>
      <c r="CH124" s="1011"/>
      <c r="CI124" s="1011"/>
      <c r="CJ124" s="1012"/>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2" t="s">
        <v>121</v>
      </c>
      <c r="DH124" s="987"/>
      <c r="DI124" s="987"/>
      <c r="DJ124" s="987"/>
      <c r="DK124" s="988"/>
      <c r="DL124" s="986" t="s">
        <v>121</v>
      </c>
      <c r="DM124" s="987"/>
      <c r="DN124" s="987"/>
      <c r="DO124" s="987"/>
      <c r="DP124" s="988"/>
      <c r="DQ124" s="986" t="s">
        <v>121</v>
      </c>
      <c r="DR124" s="987"/>
      <c r="DS124" s="987"/>
      <c r="DT124" s="987"/>
      <c r="DU124" s="988"/>
      <c r="DV124" s="989" t="s">
        <v>121</v>
      </c>
      <c r="DW124" s="990"/>
      <c r="DX124" s="990"/>
      <c r="DY124" s="990"/>
      <c r="DZ124" s="991"/>
    </row>
    <row r="125" spans="1:130" s="212" customFormat="1" ht="26.25" customHeight="1">
      <c r="A125" s="1059"/>
      <c r="B125" s="885"/>
      <c r="C125" s="888" t="s">
        <v>440</v>
      </c>
      <c r="D125" s="889"/>
      <c r="E125" s="889"/>
      <c r="F125" s="889"/>
      <c r="G125" s="889"/>
      <c r="H125" s="889"/>
      <c r="I125" s="889"/>
      <c r="J125" s="889"/>
      <c r="K125" s="889"/>
      <c r="L125" s="889"/>
      <c r="M125" s="889"/>
      <c r="N125" s="889"/>
      <c r="O125" s="889"/>
      <c r="P125" s="889"/>
      <c r="Q125" s="889"/>
      <c r="R125" s="889"/>
      <c r="S125" s="889"/>
      <c r="T125" s="889"/>
      <c r="U125" s="889"/>
      <c r="V125" s="889"/>
      <c r="W125" s="889"/>
      <c r="X125" s="889"/>
      <c r="Y125" s="889"/>
      <c r="Z125" s="890"/>
      <c r="AA125" s="953" t="s">
        <v>121</v>
      </c>
      <c r="AB125" s="913"/>
      <c r="AC125" s="913"/>
      <c r="AD125" s="913"/>
      <c r="AE125" s="914"/>
      <c r="AF125" s="912" t="s">
        <v>121</v>
      </c>
      <c r="AG125" s="913"/>
      <c r="AH125" s="913"/>
      <c r="AI125" s="913"/>
      <c r="AJ125" s="914"/>
      <c r="AK125" s="912" t="s">
        <v>121</v>
      </c>
      <c r="AL125" s="913"/>
      <c r="AM125" s="913"/>
      <c r="AN125" s="913"/>
      <c r="AO125" s="914"/>
      <c r="AP125" s="909" t="s">
        <v>121</v>
      </c>
      <c r="AQ125" s="910"/>
      <c r="AR125" s="910"/>
      <c r="AS125" s="910"/>
      <c r="AT125" s="91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0" t="s">
        <v>452</v>
      </c>
      <c r="CL125" s="994"/>
      <c r="CM125" s="994"/>
      <c r="CN125" s="994"/>
      <c r="CO125" s="995"/>
      <c r="CP125" s="932" t="s">
        <v>453</v>
      </c>
      <c r="CQ125" s="916"/>
      <c r="CR125" s="916"/>
      <c r="CS125" s="916"/>
      <c r="CT125" s="916"/>
      <c r="CU125" s="916"/>
      <c r="CV125" s="916"/>
      <c r="CW125" s="916"/>
      <c r="CX125" s="916"/>
      <c r="CY125" s="916"/>
      <c r="CZ125" s="916"/>
      <c r="DA125" s="916"/>
      <c r="DB125" s="916"/>
      <c r="DC125" s="916"/>
      <c r="DD125" s="916"/>
      <c r="DE125" s="916"/>
      <c r="DF125" s="917"/>
      <c r="DG125" s="893" t="s">
        <v>121</v>
      </c>
      <c r="DH125" s="879"/>
      <c r="DI125" s="879"/>
      <c r="DJ125" s="879"/>
      <c r="DK125" s="879"/>
      <c r="DL125" s="879" t="s">
        <v>121</v>
      </c>
      <c r="DM125" s="879"/>
      <c r="DN125" s="879"/>
      <c r="DO125" s="879"/>
      <c r="DP125" s="879"/>
      <c r="DQ125" s="879" t="s">
        <v>121</v>
      </c>
      <c r="DR125" s="879"/>
      <c r="DS125" s="879"/>
      <c r="DT125" s="879"/>
      <c r="DU125" s="879"/>
      <c r="DV125" s="933" t="s">
        <v>121</v>
      </c>
      <c r="DW125" s="933"/>
      <c r="DX125" s="933"/>
      <c r="DY125" s="933"/>
      <c r="DZ125" s="934"/>
    </row>
    <row r="126" spans="1:130" s="212" customFormat="1" ht="26.25" customHeight="1" thickBot="1">
      <c r="A126" s="1059"/>
      <c r="B126" s="885"/>
      <c r="C126" s="888" t="s">
        <v>442</v>
      </c>
      <c r="D126" s="889"/>
      <c r="E126" s="889"/>
      <c r="F126" s="889"/>
      <c r="G126" s="889"/>
      <c r="H126" s="889"/>
      <c r="I126" s="889"/>
      <c r="J126" s="889"/>
      <c r="K126" s="889"/>
      <c r="L126" s="889"/>
      <c r="M126" s="889"/>
      <c r="N126" s="889"/>
      <c r="O126" s="889"/>
      <c r="P126" s="889"/>
      <c r="Q126" s="889"/>
      <c r="R126" s="889"/>
      <c r="S126" s="889"/>
      <c r="T126" s="889"/>
      <c r="U126" s="889"/>
      <c r="V126" s="889"/>
      <c r="W126" s="889"/>
      <c r="X126" s="889"/>
      <c r="Y126" s="889"/>
      <c r="Z126" s="890"/>
      <c r="AA126" s="953">
        <v>588</v>
      </c>
      <c r="AB126" s="913"/>
      <c r="AC126" s="913"/>
      <c r="AD126" s="913"/>
      <c r="AE126" s="914"/>
      <c r="AF126" s="912">
        <v>588</v>
      </c>
      <c r="AG126" s="913"/>
      <c r="AH126" s="913"/>
      <c r="AI126" s="913"/>
      <c r="AJ126" s="914"/>
      <c r="AK126" s="912">
        <v>588</v>
      </c>
      <c r="AL126" s="913"/>
      <c r="AM126" s="913"/>
      <c r="AN126" s="913"/>
      <c r="AO126" s="914"/>
      <c r="AP126" s="909">
        <v>0</v>
      </c>
      <c r="AQ126" s="910"/>
      <c r="AR126" s="910"/>
      <c r="AS126" s="910"/>
      <c r="AT126" s="91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1"/>
      <c r="CL126" s="997"/>
      <c r="CM126" s="997"/>
      <c r="CN126" s="997"/>
      <c r="CO126" s="998"/>
      <c r="CP126" s="888" t="s">
        <v>454</v>
      </c>
      <c r="CQ126" s="889"/>
      <c r="CR126" s="889"/>
      <c r="CS126" s="889"/>
      <c r="CT126" s="889"/>
      <c r="CU126" s="889"/>
      <c r="CV126" s="889"/>
      <c r="CW126" s="889"/>
      <c r="CX126" s="889"/>
      <c r="CY126" s="889"/>
      <c r="CZ126" s="889"/>
      <c r="DA126" s="889"/>
      <c r="DB126" s="889"/>
      <c r="DC126" s="889"/>
      <c r="DD126" s="889"/>
      <c r="DE126" s="889"/>
      <c r="DF126" s="890"/>
      <c r="DG126" s="891" t="s">
        <v>121</v>
      </c>
      <c r="DH126" s="892"/>
      <c r="DI126" s="892"/>
      <c r="DJ126" s="892"/>
      <c r="DK126" s="892"/>
      <c r="DL126" s="892" t="s">
        <v>121</v>
      </c>
      <c r="DM126" s="892"/>
      <c r="DN126" s="892"/>
      <c r="DO126" s="892"/>
      <c r="DP126" s="892"/>
      <c r="DQ126" s="892" t="s">
        <v>121</v>
      </c>
      <c r="DR126" s="892"/>
      <c r="DS126" s="892"/>
      <c r="DT126" s="892"/>
      <c r="DU126" s="892"/>
      <c r="DV126" s="907" t="s">
        <v>121</v>
      </c>
      <c r="DW126" s="907"/>
      <c r="DX126" s="907"/>
      <c r="DY126" s="907"/>
      <c r="DZ126" s="908"/>
    </row>
    <row r="127" spans="1:130" s="212" customFormat="1" ht="26.25" customHeight="1">
      <c r="A127" s="1060"/>
      <c r="B127" s="887"/>
      <c r="C127" s="976" t="s">
        <v>455</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53">
        <v>3530</v>
      </c>
      <c r="AB127" s="913"/>
      <c r="AC127" s="913"/>
      <c r="AD127" s="913"/>
      <c r="AE127" s="914"/>
      <c r="AF127" s="912">
        <v>2915</v>
      </c>
      <c r="AG127" s="913"/>
      <c r="AH127" s="913"/>
      <c r="AI127" s="913"/>
      <c r="AJ127" s="914"/>
      <c r="AK127" s="912">
        <v>2187</v>
      </c>
      <c r="AL127" s="913"/>
      <c r="AM127" s="913"/>
      <c r="AN127" s="913"/>
      <c r="AO127" s="914"/>
      <c r="AP127" s="909">
        <v>0.1</v>
      </c>
      <c r="AQ127" s="910"/>
      <c r="AR127" s="910"/>
      <c r="AS127" s="910"/>
      <c r="AT127" s="911"/>
      <c r="AU127" s="214"/>
      <c r="AV127" s="214"/>
      <c r="AW127" s="214"/>
      <c r="AX127" s="1016" t="s">
        <v>456</v>
      </c>
      <c r="AY127" s="1017"/>
      <c r="AZ127" s="1017"/>
      <c r="BA127" s="1017"/>
      <c r="BB127" s="1017"/>
      <c r="BC127" s="1017"/>
      <c r="BD127" s="1017"/>
      <c r="BE127" s="1018"/>
      <c r="BF127" s="1019" t="s">
        <v>457</v>
      </c>
      <c r="BG127" s="1017"/>
      <c r="BH127" s="1017"/>
      <c r="BI127" s="1017"/>
      <c r="BJ127" s="1017"/>
      <c r="BK127" s="1017"/>
      <c r="BL127" s="1018"/>
      <c r="BM127" s="1019" t="s">
        <v>458</v>
      </c>
      <c r="BN127" s="1017"/>
      <c r="BO127" s="1017"/>
      <c r="BP127" s="1017"/>
      <c r="BQ127" s="1017"/>
      <c r="BR127" s="1017"/>
      <c r="BS127" s="1018"/>
      <c r="BT127" s="1019" t="s">
        <v>459</v>
      </c>
      <c r="BU127" s="1017"/>
      <c r="BV127" s="1017"/>
      <c r="BW127" s="1017"/>
      <c r="BX127" s="1017"/>
      <c r="BY127" s="1017"/>
      <c r="BZ127" s="1057"/>
      <c r="CA127" s="214"/>
      <c r="CB127" s="214"/>
      <c r="CC127" s="214"/>
      <c r="CD127" s="237"/>
      <c r="CE127" s="237"/>
      <c r="CF127" s="237"/>
      <c r="CG127" s="214"/>
      <c r="CH127" s="214"/>
      <c r="CI127" s="214"/>
      <c r="CJ127" s="236"/>
      <c r="CK127" s="1021"/>
      <c r="CL127" s="997"/>
      <c r="CM127" s="997"/>
      <c r="CN127" s="997"/>
      <c r="CO127" s="998"/>
      <c r="CP127" s="888" t="s">
        <v>460</v>
      </c>
      <c r="CQ127" s="889"/>
      <c r="CR127" s="889"/>
      <c r="CS127" s="889"/>
      <c r="CT127" s="889"/>
      <c r="CU127" s="889"/>
      <c r="CV127" s="889"/>
      <c r="CW127" s="889"/>
      <c r="CX127" s="889"/>
      <c r="CY127" s="889"/>
      <c r="CZ127" s="889"/>
      <c r="DA127" s="889"/>
      <c r="DB127" s="889"/>
      <c r="DC127" s="889"/>
      <c r="DD127" s="889"/>
      <c r="DE127" s="889"/>
      <c r="DF127" s="890"/>
      <c r="DG127" s="891" t="s">
        <v>121</v>
      </c>
      <c r="DH127" s="892"/>
      <c r="DI127" s="892"/>
      <c r="DJ127" s="892"/>
      <c r="DK127" s="892"/>
      <c r="DL127" s="892" t="s">
        <v>121</v>
      </c>
      <c r="DM127" s="892"/>
      <c r="DN127" s="892"/>
      <c r="DO127" s="892"/>
      <c r="DP127" s="892"/>
      <c r="DQ127" s="892" t="s">
        <v>121</v>
      </c>
      <c r="DR127" s="892"/>
      <c r="DS127" s="892"/>
      <c r="DT127" s="892"/>
      <c r="DU127" s="892"/>
      <c r="DV127" s="907" t="s">
        <v>121</v>
      </c>
      <c r="DW127" s="907"/>
      <c r="DX127" s="907"/>
      <c r="DY127" s="907"/>
      <c r="DZ127" s="908"/>
    </row>
    <row r="128" spans="1:130" s="212" customFormat="1" ht="26.25" customHeight="1" thickBot="1">
      <c r="A128" s="1045" t="s">
        <v>461</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462</v>
      </c>
      <c r="X128" s="1047"/>
      <c r="Y128" s="1047"/>
      <c r="Z128" s="1048"/>
      <c r="AA128" s="1049">
        <v>15350</v>
      </c>
      <c r="AB128" s="1050"/>
      <c r="AC128" s="1050"/>
      <c r="AD128" s="1050"/>
      <c r="AE128" s="1051"/>
      <c r="AF128" s="1052">
        <v>14686</v>
      </c>
      <c r="AG128" s="1050"/>
      <c r="AH128" s="1050"/>
      <c r="AI128" s="1050"/>
      <c r="AJ128" s="1051"/>
      <c r="AK128" s="1052">
        <v>22297</v>
      </c>
      <c r="AL128" s="1050"/>
      <c r="AM128" s="1050"/>
      <c r="AN128" s="1050"/>
      <c r="AO128" s="1051"/>
      <c r="AP128" s="1053"/>
      <c r="AQ128" s="1054"/>
      <c r="AR128" s="1054"/>
      <c r="AS128" s="1054"/>
      <c r="AT128" s="1055"/>
      <c r="AU128" s="214"/>
      <c r="AV128" s="214"/>
      <c r="AW128" s="214"/>
      <c r="AX128" s="915" t="s">
        <v>463</v>
      </c>
      <c r="AY128" s="916"/>
      <c r="AZ128" s="916"/>
      <c r="BA128" s="916"/>
      <c r="BB128" s="916"/>
      <c r="BC128" s="916"/>
      <c r="BD128" s="916"/>
      <c r="BE128" s="917"/>
      <c r="BF128" s="1031" t="s">
        <v>121</v>
      </c>
      <c r="BG128" s="1032"/>
      <c r="BH128" s="1032"/>
      <c r="BI128" s="1032"/>
      <c r="BJ128" s="1032"/>
      <c r="BK128" s="1032"/>
      <c r="BL128" s="1056"/>
      <c r="BM128" s="1031">
        <v>15</v>
      </c>
      <c r="BN128" s="1032"/>
      <c r="BO128" s="1032"/>
      <c r="BP128" s="1032"/>
      <c r="BQ128" s="1032"/>
      <c r="BR128" s="1032"/>
      <c r="BS128" s="1056"/>
      <c r="BT128" s="1031">
        <v>20</v>
      </c>
      <c r="BU128" s="1032"/>
      <c r="BV128" s="1032"/>
      <c r="BW128" s="1032"/>
      <c r="BX128" s="1032"/>
      <c r="BY128" s="1032"/>
      <c r="BZ128" s="1033"/>
      <c r="CA128" s="237"/>
      <c r="CB128" s="237"/>
      <c r="CC128" s="237"/>
      <c r="CD128" s="237"/>
      <c r="CE128" s="237"/>
      <c r="CF128" s="237"/>
      <c r="CG128" s="214"/>
      <c r="CH128" s="214"/>
      <c r="CI128" s="214"/>
      <c r="CJ128" s="236"/>
      <c r="CK128" s="1022"/>
      <c r="CL128" s="1023"/>
      <c r="CM128" s="1023"/>
      <c r="CN128" s="1023"/>
      <c r="CO128" s="1024"/>
      <c r="CP128" s="1034" t="s">
        <v>464</v>
      </c>
      <c r="CQ128" s="713"/>
      <c r="CR128" s="713"/>
      <c r="CS128" s="713"/>
      <c r="CT128" s="713"/>
      <c r="CU128" s="713"/>
      <c r="CV128" s="713"/>
      <c r="CW128" s="713"/>
      <c r="CX128" s="713"/>
      <c r="CY128" s="713"/>
      <c r="CZ128" s="713"/>
      <c r="DA128" s="713"/>
      <c r="DB128" s="713"/>
      <c r="DC128" s="713"/>
      <c r="DD128" s="713"/>
      <c r="DE128" s="713"/>
      <c r="DF128" s="1035"/>
      <c r="DG128" s="1036" t="s">
        <v>121</v>
      </c>
      <c r="DH128" s="1037"/>
      <c r="DI128" s="1037"/>
      <c r="DJ128" s="1037"/>
      <c r="DK128" s="1037"/>
      <c r="DL128" s="1037" t="s">
        <v>121</v>
      </c>
      <c r="DM128" s="1037"/>
      <c r="DN128" s="1037"/>
      <c r="DO128" s="1037"/>
      <c r="DP128" s="1037"/>
      <c r="DQ128" s="1037" t="s">
        <v>121</v>
      </c>
      <c r="DR128" s="1037"/>
      <c r="DS128" s="1037"/>
      <c r="DT128" s="1037"/>
      <c r="DU128" s="1037"/>
      <c r="DV128" s="1043" t="s">
        <v>121</v>
      </c>
      <c r="DW128" s="1043"/>
      <c r="DX128" s="1043"/>
      <c r="DY128" s="1043"/>
      <c r="DZ128" s="1044"/>
    </row>
    <row r="129" spans="1:131" s="212" customFormat="1" ht="26.25" customHeight="1">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25" t="s">
        <v>465</v>
      </c>
      <c r="X129" s="1026"/>
      <c r="Y129" s="1026"/>
      <c r="Z129" s="1027"/>
      <c r="AA129" s="953">
        <v>3073052</v>
      </c>
      <c r="AB129" s="913"/>
      <c r="AC129" s="913"/>
      <c r="AD129" s="913"/>
      <c r="AE129" s="914"/>
      <c r="AF129" s="912">
        <v>3086623</v>
      </c>
      <c r="AG129" s="913"/>
      <c r="AH129" s="913"/>
      <c r="AI129" s="913"/>
      <c r="AJ129" s="914"/>
      <c r="AK129" s="912">
        <v>3140877</v>
      </c>
      <c r="AL129" s="913"/>
      <c r="AM129" s="913"/>
      <c r="AN129" s="913"/>
      <c r="AO129" s="914"/>
      <c r="AP129" s="1028"/>
      <c r="AQ129" s="1029"/>
      <c r="AR129" s="1029"/>
      <c r="AS129" s="1029"/>
      <c r="AT129" s="1030"/>
      <c r="AU129" s="215"/>
      <c r="AV129" s="215"/>
      <c r="AW129" s="215"/>
      <c r="AX129" s="1038" t="s">
        <v>466</v>
      </c>
      <c r="AY129" s="889"/>
      <c r="AZ129" s="889"/>
      <c r="BA129" s="889"/>
      <c r="BB129" s="889"/>
      <c r="BC129" s="889"/>
      <c r="BD129" s="889"/>
      <c r="BE129" s="890"/>
      <c r="BF129" s="1039" t="s">
        <v>121</v>
      </c>
      <c r="BG129" s="1040"/>
      <c r="BH129" s="1040"/>
      <c r="BI129" s="1040"/>
      <c r="BJ129" s="1040"/>
      <c r="BK129" s="1040"/>
      <c r="BL129" s="1041"/>
      <c r="BM129" s="1039">
        <v>20</v>
      </c>
      <c r="BN129" s="1040"/>
      <c r="BO129" s="1040"/>
      <c r="BP129" s="1040"/>
      <c r="BQ129" s="1040"/>
      <c r="BR129" s="1040"/>
      <c r="BS129" s="1041"/>
      <c r="BT129" s="1039">
        <v>30</v>
      </c>
      <c r="BU129" s="1040"/>
      <c r="BV129" s="1040"/>
      <c r="BW129" s="1040"/>
      <c r="BX129" s="1040"/>
      <c r="BY129" s="1040"/>
      <c r="BZ129" s="104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35" t="s">
        <v>467</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25" t="s">
        <v>468</v>
      </c>
      <c r="X130" s="1026"/>
      <c r="Y130" s="1026"/>
      <c r="Z130" s="1027"/>
      <c r="AA130" s="953">
        <v>363143</v>
      </c>
      <c r="AB130" s="913"/>
      <c r="AC130" s="913"/>
      <c r="AD130" s="913"/>
      <c r="AE130" s="914"/>
      <c r="AF130" s="912">
        <v>355952</v>
      </c>
      <c r="AG130" s="913"/>
      <c r="AH130" s="913"/>
      <c r="AI130" s="913"/>
      <c r="AJ130" s="914"/>
      <c r="AK130" s="912">
        <v>342344</v>
      </c>
      <c r="AL130" s="913"/>
      <c r="AM130" s="913"/>
      <c r="AN130" s="913"/>
      <c r="AO130" s="914"/>
      <c r="AP130" s="1028"/>
      <c r="AQ130" s="1029"/>
      <c r="AR130" s="1029"/>
      <c r="AS130" s="1029"/>
      <c r="AT130" s="1030"/>
      <c r="AU130" s="215"/>
      <c r="AV130" s="215"/>
      <c r="AW130" s="215"/>
      <c r="AX130" s="1038" t="s">
        <v>469</v>
      </c>
      <c r="AY130" s="889"/>
      <c r="AZ130" s="889"/>
      <c r="BA130" s="889"/>
      <c r="BB130" s="889"/>
      <c r="BC130" s="889"/>
      <c r="BD130" s="889"/>
      <c r="BE130" s="890"/>
      <c r="BF130" s="1088">
        <v>10.4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2">
        <v>2709909</v>
      </c>
      <c r="AB131" s="987"/>
      <c r="AC131" s="987"/>
      <c r="AD131" s="987"/>
      <c r="AE131" s="988"/>
      <c r="AF131" s="986">
        <v>2730671</v>
      </c>
      <c r="AG131" s="987"/>
      <c r="AH131" s="987"/>
      <c r="AI131" s="987"/>
      <c r="AJ131" s="988"/>
      <c r="AK131" s="986">
        <v>2798533</v>
      </c>
      <c r="AL131" s="987"/>
      <c r="AM131" s="987"/>
      <c r="AN131" s="987"/>
      <c r="AO131" s="988"/>
      <c r="AP131" s="1097"/>
      <c r="AQ131" s="1098"/>
      <c r="AR131" s="1098"/>
      <c r="AS131" s="1098"/>
      <c r="AT131" s="1099"/>
      <c r="AU131" s="215"/>
      <c r="AV131" s="215"/>
      <c r="AW131" s="215"/>
      <c r="AX131" s="1070" t="s">
        <v>471</v>
      </c>
      <c r="AY131" s="713"/>
      <c r="AZ131" s="713"/>
      <c r="BA131" s="713"/>
      <c r="BB131" s="713"/>
      <c r="BC131" s="713"/>
      <c r="BD131" s="713"/>
      <c r="BE131" s="1035"/>
      <c r="BF131" s="1071">
        <v>72.7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11.553524489999999</v>
      </c>
      <c r="AB132" s="1084"/>
      <c r="AC132" s="1084"/>
      <c r="AD132" s="1084"/>
      <c r="AE132" s="1085"/>
      <c r="AF132" s="1086">
        <v>10.28937576</v>
      </c>
      <c r="AG132" s="1084"/>
      <c r="AH132" s="1084"/>
      <c r="AI132" s="1084"/>
      <c r="AJ132" s="1085"/>
      <c r="AK132" s="1086">
        <v>9.5125910610000002</v>
      </c>
      <c r="AL132" s="1084"/>
      <c r="AM132" s="1084"/>
      <c r="AN132" s="1084"/>
      <c r="AO132" s="1085"/>
      <c r="AP132" s="973"/>
      <c r="AQ132" s="974"/>
      <c r="AR132" s="974"/>
      <c r="AS132" s="974"/>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10.3</v>
      </c>
      <c r="AB133" s="1067"/>
      <c r="AC133" s="1067"/>
      <c r="AD133" s="1067"/>
      <c r="AE133" s="1068"/>
      <c r="AF133" s="1066">
        <v>10.5</v>
      </c>
      <c r="AG133" s="1067"/>
      <c r="AH133" s="1067"/>
      <c r="AI133" s="1067"/>
      <c r="AJ133" s="1068"/>
      <c r="AK133" s="1066">
        <v>10.4</v>
      </c>
      <c r="AL133" s="1067"/>
      <c r="AM133" s="1067"/>
      <c r="AN133" s="1067"/>
      <c r="AO133" s="1068"/>
      <c r="AP133" s="1010"/>
      <c r="AQ133" s="1011"/>
      <c r="AR133" s="1011"/>
      <c r="AS133" s="1011"/>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P+r2GlFILGHsV7I7LKIJrfKTw/eQFPKERKMVYX+GEP2YYdIXS+YEkNfSTSsBYE+/jpX5E1ZQP8od+3XV2xng==" saltValue="lDAF9I94/zb46b6aHMJSYg==" spinCount="100000" sheet="1" objects="1" scenarios="1" formatRows="0"/>
  <mergeCells count="2035">
    <mergeCell ref="DV126:DZ126"/>
    <mergeCell ref="C127:Z127"/>
    <mergeCell ref="AA127:AE12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AX129:BE129"/>
    <mergeCell ref="BF129:BL129"/>
    <mergeCell ref="BM129:BS129"/>
    <mergeCell ref="BT129:BZ129"/>
    <mergeCell ref="A130:V130"/>
    <mergeCell ref="W130:Z130"/>
    <mergeCell ref="A128:V128"/>
    <mergeCell ref="W128:Z128"/>
    <mergeCell ref="AA128:AE128"/>
    <mergeCell ref="AF128:AJ128"/>
    <mergeCell ref="AK128:AO128"/>
    <mergeCell ref="AP128:AT128"/>
    <mergeCell ref="AX128:BE128"/>
    <mergeCell ref="BF128:BL128"/>
    <mergeCell ref="BM128:BS128"/>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125:Z125"/>
    <mergeCell ref="AA125:AE125"/>
    <mergeCell ref="AF125:AJ125"/>
    <mergeCell ref="AK125:AO125"/>
    <mergeCell ref="AP125:AT125"/>
    <mergeCell ref="CK125:CO128"/>
    <mergeCell ref="DV128:DZ128"/>
    <mergeCell ref="DV127:DZ127"/>
    <mergeCell ref="BM127:BS127"/>
    <mergeCell ref="BT127:BZ127"/>
    <mergeCell ref="CP127:DF127"/>
    <mergeCell ref="DG127:DK127"/>
    <mergeCell ref="DL127:DP127"/>
    <mergeCell ref="DQ127:DU127"/>
    <mergeCell ref="CP125:DF125"/>
    <mergeCell ref="DG125:DK125"/>
    <mergeCell ref="DL126:DP126"/>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DQ123:DU123"/>
    <mergeCell ref="DV123:DZ123"/>
    <mergeCell ref="BV124:BZ124"/>
    <mergeCell ref="CA124:CE124"/>
    <mergeCell ref="CF124:CJ124"/>
    <mergeCell ref="CP124:DF124"/>
    <mergeCell ref="DG124:DK124"/>
    <mergeCell ref="DL124:DP124"/>
    <mergeCell ref="DL123:DP123"/>
    <mergeCell ref="C124:Z124"/>
    <mergeCell ref="AA124:AE124"/>
    <mergeCell ref="AF124:AJ124"/>
    <mergeCell ref="AK124:AO124"/>
    <mergeCell ref="AP124:AT124"/>
    <mergeCell ref="AU124:BP124"/>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DG120:DK120"/>
    <mergeCell ref="C120:Z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DL119:DP119"/>
    <mergeCell ref="DQ119:DU119"/>
    <mergeCell ref="DV119:DZ119"/>
    <mergeCell ref="DV118:DZ118"/>
    <mergeCell ref="C119:Z119"/>
    <mergeCell ref="DG118:DK118"/>
    <mergeCell ref="DG119:DK119"/>
    <mergeCell ref="A119:B127"/>
    <mergeCell ref="BQ124:BU124"/>
    <mergeCell ref="BQ123:BU123"/>
    <mergeCell ref="BV123:BZ123"/>
    <mergeCell ref="CA123:CE123"/>
    <mergeCell ref="CF123:CJ123"/>
    <mergeCell ref="CP123:DF123"/>
    <mergeCell ref="DG123:DK123"/>
    <mergeCell ref="DQ126:DU126"/>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7:DK117"/>
    <mergeCell ref="DL117:DP117"/>
    <mergeCell ref="DL114:DP114"/>
    <mergeCell ref="DL113:DP113"/>
    <mergeCell ref="DQ113:DU113"/>
    <mergeCell ref="DG112:DK112"/>
    <mergeCell ref="DL112:DP112"/>
    <mergeCell ref="DQ112:DU112"/>
    <mergeCell ref="DL118:DP118"/>
    <mergeCell ref="DQ118:DU118"/>
    <mergeCell ref="DQ117:DU117"/>
    <mergeCell ref="AA119:AE119"/>
    <mergeCell ref="AF119:AJ119"/>
    <mergeCell ref="AK119:AO119"/>
    <mergeCell ref="AP119:AT119"/>
    <mergeCell ref="BO119:BP119"/>
    <mergeCell ref="BQ118:BU118"/>
    <mergeCell ref="BV118:BZ118"/>
    <mergeCell ref="CA118:CE118"/>
    <mergeCell ref="CF118:CJ118"/>
    <mergeCell ref="CM118:DF118"/>
    <mergeCell ref="CF116:CJ116"/>
    <mergeCell ref="CM116:DF116"/>
    <mergeCell ref="DG116:DK116"/>
    <mergeCell ref="DL116:DP116"/>
    <mergeCell ref="DQ116:DU116"/>
    <mergeCell ref="A112:B116"/>
    <mergeCell ref="C112:Z112"/>
    <mergeCell ref="AA112:AE112"/>
    <mergeCell ref="AF112:AJ112"/>
    <mergeCell ref="AK112:AO112"/>
    <mergeCell ref="AP112:AT112"/>
    <mergeCell ref="DQ114:DU114"/>
    <mergeCell ref="BV115:BZ115"/>
    <mergeCell ref="BV114:BZ114"/>
    <mergeCell ref="CA114:CE114"/>
    <mergeCell ref="CF114:CJ114"/>
    <mergeCell ref="CM114:DF114"/>
    <mergeCell ref="DG114:DK114"/>
    <mergeCell ref="BQ116:BU116"/>
    <mergeCell ref="BV116:BZ116"/>
    <mergeCell ref="CA116:CE116"/>
    <mergeCell ref="CA115:CE115"/>
    <mergeCell ref="CF115:CJ115"/>
    <mergeCell ref="CM115:DF115"/>
    <mergeCell ref="DG115:DK115"/>
    <mergeCell ref="DL115:DP115"/>
    <mergeCell ref="CA112:CE112"/>
    <mergeCell ref="CF112:CJ112"/>
    <mergeCell ref="CM112:DF112"/>
    <mergeCell ref="AZ112:BP112"/>
    <mergeCell ref="BQ112:BU112"/>
    <mergeCell ref="AA115:AE115"/>
    <mergeCell ref="AF115:AJ115"/>
    <mergeCell ref="AK115:AO115"/>
    <mergeCell ref="AP115:AT115"/>
    <mergeCell ref="AZ115:BP115"/>
    <mergeCell ref="BQ115:BU115"/>
    <mergeCell ref="AK114:AO114"/>
    <mergeCell ref="AP114:AT114"/>
    <mergeCell ref="AZ114:BP114"/>
    <mergeCell ref="BQ114:BU114"/>
    <mergeCell ref="BQ113:BU113"/>
    <mergeCell ref="BV113:BZ113"/>
    <mergeCell ref="CA113:CE113"/>
    <mergeCell ref="CF113:CJ113"/>
    <mergeCell ref="CM113:DF113"/>
    <mergeCell ref="DG113:DK113"/>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AF117:AJ117"/>
    <mergeCell ref="AK117:AO117"/>
    <mergeCell ref="AP117:AT117"/>
    <mergeCell ref="C116:Z116"/>
    <mergeCell ref="AA116:AE116"/>
    <mergeCell ref="AF116:AJ116"/>
    <mergeCell ref="AK116:AO116"/>
    <mergeCell ref="AP116:AT116"/>
    <mergeCell ref="AZ116:BP116"/>
    <mergeCell ref="DV112:DZ112"/>
    <mergeCell ref="C113:Z113"/>
    <mergeCell ref="AA113:AE113"/>
    <mergeCell ref="AF113:AJ113"/>
    <mergeCell ref="AK113:AO113"/>
    <mergeCell ref="AP113:AT113"/>
    <mergeCell ref="AZ113:BP113"/>
    <mergeCell ref="DV116:DZ116"/>
    <mergeCell ref="DV115:DZ115"/>
    <mergeCell ref="BV112:BZ112"/>
    <mergeCell ref="DV114:DZ114"/>
    <mergeCell ref="C115:Z115"/>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13:DZ113"/>
    <mergeCell ref="C114:Z114"/>
    <mergeCell ref="DQ115:DU115"/>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V100:DZ100"/>
    <mergeCell ref="BS101:CG101"/>
    <mergeCell ref="CH101:CL101"/>
    <mergeCell ref="CM101:CQ101"/>
    <mergeCell ref="CR101:CV101"/>
    <mergeCell ref="CW101:DA101"/>
    <mergeCell ref="DB101:DF101"/>
    <mergeCell ref="DG101:DK101"/>
    <mergeCell ref="DL101:DP101"/>
    <mergeCell ref="DQ101:DU101"/>
    <mergeCell ref="BQ110:BU110"/>
    <mergeCell ref="BV111:BZ111"/>
    <mergeCell ref="CA111:CE111"/>
    <mergeCell ref="DV102:DZ102"/>
    <mergeCell ref="BQ103:DZ103"/>
    <mergeCell ref="BQ104:DZ104"/>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B73:P73"/>
    <mergeCell ref="DB71:DF71"/>
    <mergeCell ref="B71:P71"/>
    <mergeCell ref="B72:P72"/>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Q72:U72"/>
    <mergeCell ref="V72:Z72"/>
    <mergeCell ref="AA72:AE72"/>
    <mergeCell ref="AF72:AJ72"/>
    <mergeCell ref="AK72:AO72"/>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R68:CV68"/>
    <mergeCell ref="DG71:DK71"/>
    <mergeCell ref="DL71:DP71"/>
    <mergeCell ref="DQ71:DU71"/>
    <mergeCell ref="DV71:DZ71"/>
    <mergeCell ref="BS71:CG71"/>
    <mergeCell ref="CH71:CL71"/>
    <mergeCell ref="CM71:CQ71"/>
    <mergeCell ref="CR71:CV71"/>
    <mergeCell ref="CW71:DA71"/>
    <mergeCell ref="B68:P68"/>
    <mergeCell ref="B70:P70"/>
    <mergeCell ref="B69:P69"/>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AZ66:BD67"/>
    <mergeCell ref="BS66:CG66"/>
    <mergeCell ref="CH66:CL66"/>
    <mergeCell ref="DL65:DP65"/>
    <mergeCell ref="CW68:DA68"/>
    <mergeCell ref="DB68:DF68"/>
    <mergeCell ref="DG68:DK68"/>
    <mergeCell ref="DL68:DP68"/>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70" zoomScaleNormal="85" zoomScaleSheetLayoutView="70" workbookViewId="0">
      <selection activeCell="C54" sqref="C54"/>
    </sheetView>
  </sheetViews>
  <sheetFormatPr baseColWidth="10" defaultColWidth="0" defaultRowHeight="13.5" customHeight="1" zeroHeight="1"/>
  <cols>
    <col min="1" max="120" width="2.83203125" style="242" customWidth="1"/>
    <col min="121" max="121" width="0" style="241" hidden="1" customWidth="1"/>
    <col min="122" max="16384" width="9" style="241" hidden="1"/>
  </cols>
  <sheetData>
    <row r="1" spans="1:120" ht="1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4"/>
    <row r="3" spans="1:120" ht="14"/>
    <row r="4" spans="1:120" ht="14"/>
    <row r="5" spans="1:120" ht="14"/>
    <row r="6" spans="1:120" ht="14"/>
    <row r="7" spans="1:120" ht="14"/>
    <row r="8" spans="1:120" ht="14"/>
    <row r="9" spans="1:120" ht="14"/>
    <row r="10" spans="1:120" ht="14"/>
    <row r="11" spans="1:120" ht="14"/>
    <row r="12" spans="1:120" ht="14"/>
    <row r="13" spans="1:120" ht="14"/>
    <row r="14" spans="1:120" ht="14"/>
    <row r="15" spans="1:120" ht="14"/>
    <row r="16" spans="1:120" ht="14">
      <c r="DP16" s="241"/>
    </row>
    <row r="17" spans="119:120" ht="14">
      <c r="DP17" s="241"/>
    </row>
    <row r="18" spans="119:120" ht="14"/>
    <row r="19" spans="119:120" ht="14"/>
    <row r="20" spans="119:120" ht="14">
      <c r="DO20" s="241"/>
      <c r="DP20" s="241"/>
    </row>
    <row r="21" spans="119:120" ht="14">
      <c r="DP21" s="241"/>
    </row>
    <row r="22" spans="119:120" ht="14"/>
    <row r="23" spans="119:120" ht="14">
      <c r="DO23" s="241"/>
      <c r="DP23" s="241"/>
    </row>
    <row r="24" spans="119:120" ht="14">
      <c r="DP24" s="241"/>
    </row>
    <row r="25" spans="119:120" ht="14">
      <c r="DP25" s="241"/>
    </row>
    <row r="26" spans="119:120" ht="14">
      <c r="DO26" s="241"/>
      <c r="DP26" s="241"/>
    </row>
    <row r="27" spans="119:120" ht="14"/>
    <row r="28" spans="119:120" ht="14">
      <c r="DO28" s="241"/>
      <c r="DP28" s="241"/>
    </row>
    <row r="29" spans="119:120" ht="14">
      <c r="DP29" s="241"/>
    </row>
    <row r="30" spans="119:120" ht="14"/>
    <row r="31" spans="119:120" ht="14">
      <c r="DO31" s="241"/>
      <c r="DP31" s="241"/>
    </row>
    <row r="32" spans="119:120" ht="14"/>
    <row r="33" spans="98:120" ht="14">
      <c r="DO33" s="241"/>
      <c r="DP33" s="241"/>
    </row>
    <row r="34" spans="98:120" ht="14">
      <c r="DM34" s="241"/>
    </row>
    <row r="35" spans="98:120" ht="14">
      <c r="CT35" s="241"/>
      <c r="CU35" s="241"/>
      <c r="CV35" s="241"/>
      <c r="CY35" s="241"/>
      <c r="CZ35" s="241"/>
      <c r="DA35" s="241"/>
      <c r="DD35" s="241"/>
      <c r="DE35" s="241"/>
      <c r="DF35" s="241"/>
      <c r="DI35" s="241"/>
      <c r="DJ35" s="241"/>
      <c r="DK35" s="241"/>
      <c r="DM35" s="241"/>
      <c r="DN35" s="241"/>
      <c r="DO35" s="241"/>
      <c r="DP35" s="241"/>
    </row>
    <row r="36" spans="98:120" ht="14"/>
    <row r="37" spans="98:120" ht="14">
      <c r="CW37" s="241"/>
      <c r="DB37" s="241"/>
      <c r="DG37" s="241"/>
      <c r="DL37" s="241"/>
      <c r="DP37" s="241"/>
    </row>
    <row r="38" spans="98:120" ht="14">
      <c r="CT38" s="241"/>
      <c r="CU38" s="241"/>
      <c r="CV38" s="241"/>
      <c r="CW38" s="241"/>
      <c r="CY38" s="241"/>
      <c r="CZ38" s="241"/>
      <c r="DA38" s="241"/>
      <c r="DB38" s="241"/>
      <c r="DD38" s="241"/>
      <c r="DE38" s="241"/>
      <c r="DF38" s="241"/>
      <c r="DG38" s="241"/>
      <c r="DI38" s="241"/>
      <c r="DJ38" s="241"/>
      <c r="DK38" s="241"/>
      <c r="DL38" s="241"/>
      <c r="DN38" s="241"/>
      <c r="DO38" s="241"/>
      <c r="DP38" s="241"/>
    </row>
    <row r="39" spans="98:120" ht="14"/>
    <row r="40" spans="98:120" ht="14"/>
    <row r="41" spans="98:120" ht="14"/>
    <row r="42" spans="98:120" ht="14"/>
    <row r="43" spans="98:120" ht="14"/>
    <row r="44" spans="98:120" ht="14"/>
    <row r="45" spans="98:120" ht="14"/>
    <row r="46" spans="98:120" ht="14"/>
    <row r="47" spans="98:120" ht="14"/>
    <row r="48" spans="98:120" ht="14"/>
    <row r="49" spans="22:120" ht="14">
      <c r="DN49" s="241"/>
      <c r="DO49" s="241"/>
      <c r="DP49" s="241"/>
    </row>
    <row r="50" spans="22:120" ht="14"/>
    <row r="51" spans="22:120" ht="14"/>
    <row r="52" spans="22:120" ht="14"/>
    <row r="53" spans="22:120" ht="14"/>
    <row r="54" spans="22:120" ht="14"/>
    <row r="55" spans="22:120" ht="14"/>
    <row r="56" spans="22:120" ht="14"/>
    <row r="57" spans="22:120" ht="14"/>
    <row r="58" spans="22:120" ht="14"/>
    <row r="59" spans="22:120" ht="14"/>
    <row r="60" spans="22:120" ht="14"/>
    <row r="61" spans="22:120" ht="14"/>
    <row r="62" spans="22:120" ht="14"/>
    <row r="63" spans="22:120" ht="14">
      <c r="W63" s="241"/>
      <c r="CS63" s="241"/>
      <c r="CX63" s="241"/>
      <c r="DC63" s="241"/>
      <c r="DH63" s="241"/>
    </row>
    <row r="64" spans="22:120" ht="14">
      <c r="V64" s="241"/>
    </row>
    <row r="65" spans="15:120" ht="14">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4">
      <c r="Q66" s="241"/>
      <c r="S66" s="241"/>
      <c r="U66" s="241"/>
      <c r="DM66" s="241"/>
    </row>
    <row r="67" spans="15:120" ht="14">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4"/>
    <row r="69" spans="15:120" ht="14"/>
    <row r="70" spans="15:120" ht="14"/>
    <row r="71" spans="15:120" ht="14"/>
    <row r="72" spans="15:120" ht="14">
      <c r="DP72" s="241"/>
    </row>
    <row r="73" spans="15:120" ht="14">
      <c r="DP73" s="241"/>
    </row>
    <row r="74" spans="15:120" ht="14"/>
    <row r="75" spans="15:120" ht="14"/>
    <row r="76" spans="15:120" ht="14"/>
    <row r="77" spans="15:120" ht="14"/>
    <row r="78" spans="15:120" ht="14"/>
    <row r="79" spans="15:120" ht="14"/>
    <row r="80" spans="15:120" ht="14"/>
    <row r="81" spans="97:112" ht="14"/>
    <row r="82" spans="97:112" ht="14"/>
    <row r="83" spans="97:112" ht="14"/>
    <row r="84" spans="97:112" ht="14"/>
    <row r="85" spans="97:112" ht="14"/>
    <row r="86" spans="97:112" ht="14"/>
    <row r="87" spans="97:112" ht="14"/>
    <row r="88" spans="97:112" ht="14"/>
    <row r="89" spans="97:112" ht="14"/>
    <row r="90" spans="97:112" ht="14"/>
    <row r="91" spans="97:112" ht="14"/>
    <row r="92" spans="97:112" ht="14"/>
    <row r="93" spans="97:112" ht="14"/>
    <row r="94" spans="97:112" ht="14"/>
    <row r="95" spans="97:112" ht="14"/>
    <row r="96" spans="97:112" ht="14">
      <c r="CS96" s="241"/>
      <c r="CX96" s="241"/>
      <c r="DC96" s="241"/>
      <c r="DH96" s="241"/>
    </row>
    <row r="97" spans="24:120" ht="14">
      <c r="CS97" s="241"/>
      <c r="CX97" s="241"/>
      <c r="DC97" s="241"/>
      <c r="DH97" s="241"/>
      <c r="DP97" s="242" t="s">
        <v>475</v>
      </c>
    </row>
    <row r="98" spans="24:120" ht="14" hidden="1">
      <c r="CS98" s="241"/>
      <c r="CX98" s="241"/>
      <c r="DC98" s="241"/>
      <c r="DH98" s="241"/>
    </row>
    <row r="99" spans="24:120" ht="14"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t="14" hidden="1">
      <c r="CT103" s="241"/>
      <c r="CV103" s="241"/>
      <c r="CW103" s="241"/>
      <c r="CY103" s="241"/>
      <c r="DA103" s="241"/>
      <c r="DB103" s="241"/>
      <c r="DD103" s="241"/>
      <c r="DF103" s="241"/>
      <c r="DG103" s="241"/>
      <c r="DI103" s="241"/>
      <c r="DK103" s="241"/>
      <c r="DL103" s="241"/>
      <c r="DM103" s="241"/>
      <c r="DN103" s="241"/>
      <c r="DO103" s="241"/>
      <c r="DP103" s="241"/>
    </row>
    <row r="104" spans="24:120" ht="14" hidden="1">
      <c r="CV104" s="241"/>
      <c r="CW104" s="241"/>
      <c r="DA104" s="241"/>
      <c r="DB104" s="241"/>
      <c r="DF104" s="241"/>
      <c r="DG104" s="241"/>
      <c r="DK104" s="241"/>
      <c r="DL104" s="241"/>
      <c r="DN104" s="241"/>
      <c r="DO104" s="241"/>
      <c r="DP104" s="241"/>
    </row>
    <row r="105" spans="24:120" ht="12.75" hidden="1" customHeight="1"/>
  </sheetData>
  <sheetProtection algorithmName="SHA-512" hashValue="jIqzHjdX6WHSIo3TIi9Y85pOciA/F1cqoLVXCf1AX2LJGdEOo74tqBODc2TbrVRvaio9iah1/ykGPCh3skgKSw==" saltValue="DgKO28baMVblv07uNU4gS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 zoomScaleNormal="100" zoomScaleSheetLayoutView="55" workbookViewId="0">
      <selection activeCell="C54" sqref="C54"/>
    </sheetView>
  </sheetViews>
  <sheetFormatPr baseColWidth="10" defaultColWidth="0" defaultRowHeight="13.5" customHeight="1" zeroHeight="1"/>
  <cols>
    <col min="1" max="116" width="2.6640625" style="242" customWidth="1"/>
    <col min="117" max="16384" width="9" style="241" hidden="1"/>
  </cols>
  <sheetData>
    <row r="1" spans="2:116" ht="1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4"/>
    <row r="3" spans="2:116" ht="14"/>
    <row r="4" spans="2:116" ht="14">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4">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4"/>
    <row r="7" spans="2:116" ht="14"/>
    <row r="8" spans="2:116" ht="14"/>
    <row r="9" spans="2:116" ht="14"/>
    <row r="10" spans="2:116" ht="14"/>
    <row r="11" spans="2:116" ht="14"/>
    <row r="12" spans="2:116" ht="14"/>
    <row r="13" spans="2:116" ht="14"/>
    <row r="14" spans="2:116" ht="14"/>
    <row r="15" spans="2:116" ht="14"/>
    <row r="16" spans="2:116" ht="14"/>
    <row r="17" spans="9:116" ht="14"/>
    <row r="18" spans="9:116" ht="1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4"/>
    <row r="20" spans="9:116" ht="14"/>
    <row r="21" spans="9:116" ht="14">
      <c r="DL21" s="241"/>
    </row>
    <row r="22" spans="9:116" ht="14">
      <c r="DI22" s="241"/>
      <c r="DJ22" s="241"/>
      <c r="DK22" s="241"/>
      <c r="DL22" s="241"/>
    </row>
    <row r="23" spans="9:116" ht="14">
      <c r="CY23" s="241"/>
      <c r="CZ23" s="241"/>
      <c r="DA23" s="241"/>
      <c r="DB23" s="241"/>
      <c r="DC23" s="241"/>
      <c r="DD23" s="241"/>
      <c r="DE23" s="241"/>
      <c r="DF23" s="241"/>
      <c r="DG23" s="241"/>
      <c r="DH23" s="241"/>
      <c r="DI23" s="241"/>
      <c r="DJ23" s="241"/>
      <c r="DK23" s="241"/>
      <c r="DL23" s="241"/>
    </row>
    <row r="24" spans="9:116" ht="14"/>
    <row r="25" spans="9:116" ht="14"/>
    <row r="26" spans="9:116" ht="14"/>
    <row r="27" spans="9:116" ht="14"/>
    <row r="28" spans="9:116" ht="14"/>
    <row r="29" spans="9:116" ht="14"/>
    <row r="30" spans="9:116" ht="14"/>
    <row r="31" spans="9:116" ht="14"/>
    <row r="32" spans="9:116" ht="14"/>
    <row r="33" spans="15:116" ht="14"/>
    <row r="34" spans="15:116" ht="14"/>
    <row r="35" spans="15:116" ht="14">
      <c r="CZ35" s="241"/>
      <c r="DA35" s="241"/>
      <c r="DB35" s="241"/>
      <c r="DC35" s="241"/>
      <c r="DD35" s="241"/>
      <c r="DE35" s="241"/>
      <c r="DF35" s="241"/>
      <c r="DG35" s="241"/>
      <c r="DH35" s="241"/>
      <c r="DI35" s="241"/>
      <c r="DJ35" s="241"/>
      <c r="DK35" s="241"/>
      <c r="DL35" s="241"/>
    </row>
    <row r="36" spans="15:116" ht="14"/>
    <row r="37" spans="15:116" ht="14">
      <c r="DL37" s="241"/>
    </row>
    <row r="38" spans="15:116" ht="14">
      <c r="DI38" s="241"/>
      <c r="DJ38" s="241"/>
      <c r="DK38" s="241"/>
      <c r="DL38" s="241"/>
    </row>
    <row r="39" spans="15:116" ht="14"/>
    <row r="40" spans="15:116" ht="14"/>
    <row r="41" spans="15:116" ht="14"/>
    <row r="42" spans="15:116" ht="14"/>
    <row r="43" spans="15:116" ht="14">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4">
      <c r="DL44" s="241"/>
    </row>
    <row r="45" spans="15:116" ht="14"/>
    <row r="46" spans="15:116" ht="14">
      <c r="DA46" s="241"/>
      <c r="DB46" s="241"/>
      <c r="DC46" s="241"/>
      <c r="DD46" s="241"/>
      <c r="DE46" s="241"/>
      <c r="DF46" s="241"/>
      <c r="DG46" s="241"/>
      <c r="DH46" s="241"/>
      <c r="DI46" s="241"/>
      <c r="DJ46" s="241"/>
      <c r="DK46" s="241"/>
      <c r="DL46" s="241"/>
    </row>
    <row r="47" spans="15:116" ht="14"/>
    <row r="48" spans="15:116" ht="14"/>
    <row r="49" spans="104:116" ht="14"/>
    <row r="50" spans="104:116" ht="14">
      <c r="CZ50" s="241"/>
      <c r="DA50" s="241"/>
      <c r="DB50" s="241"/>
      <c r="DC50" s="241"/>
      <c r="DD50" s="241"/>
      <c r="DE50" s="241"/>
      <c r="DF50" s="241"/>
      <c r="DG50" s="241"/>
      <c r="DH50" s="241"/>
      <c r="DI50" s="241"/>
      <c r="DJ50" s="241"/>
      <c r="DK50" s="241"/>
      <c r="DL50" s="241"/>
    </row>
    <row r="51" spans="104:116" ht="14"/>
    <row r="52" spans="104:116" ht="14"/>
    <row r="53" spans="104:116" ht="14">
      <c r="DL53" s="241"/>
    </row>
    <row r="54" spans="104:116" ht="14"/>
    <row r="55" spans="104:116" ht="14"/>
    <row r="56" spans="104:116" ht="14"/>
    <row r="57" spans="104:116" ht="14"/>
    <row r="58" spans="104:116" ht="14"/>
    <row r="59" spans="104:116" ht="14"/>
    <row r="60" spans="104:116" ht="14"/>
    <row r="61" spans="104:116" ht="14"/>
    <row r="62" spans="104:116" ht="14"/>
    <row r="63" spans="104:116" ht="14"/>
    <row r="64" spans="104:116" ht="14"/>
    <row r="65" spans="107:116" ht="14"/>
    <row r="66" spans="107:116" ht="14"/>
    <row r="67" spans="107:116" ht="14">
      <c r="DC67" s="241"/>
      <c r="DD67" s="241"/>
      <c r="DE67" s="241"/>
      <c r="DF67" s="241"/>
      <c r="DG67" s="241"/>
      <c r="DH67" s="241"/>
      <c r="DI67" s="241"/>
      <c r="DJ67" s="241"/>
      <c r="DK67" s="241"/>
      <c r="DL67" s="241"/>
    </row>
    <row r="68" spans="107:116" ht="14"/>
    <row r="69" spans="107:116" ht="14"/>
    <row r="70" spans="107:116" ht="14"/>
    <row r="71" spans="107:116" ht="14"/>
    <row r="72" spans="107:116" ht="14"/>
    <row r="73" spans="107:116" ht="14"/>
    <row r="74" spans="107:116" ht="14"/>
    <row r="75" spans="107:116" ht="14"/>
    <row r="76" spans="107:116" ht="14"/>
    <row r="77" spans="107:116" ht="14"/>
    <row r="78" spans="107:116" ht="14"/>
    <row r="79" spans="107:116" ht="14"/>
    <row r="80" spans="107:116" ht="14"/>
    <row r="81" ht="14"/>
    <row r="82" ht="14"/>
    <row r="83" ht="14"/>
    <row r="84" ht="14"/>
    <row r="85" ht="14"/>
    <row r="86" ht="14"/>
    <row r="87" ht="14"/>
    <row r="88" ht="14"/>
    <row r="89" ht="14"/>
  </sheetData>
  <sheetProtection algorithmName="SHA-512" hashValue="KVlvyoABgIZa9hzuq4wXHos/aRnF/opgVUuHD+2AZ8Cgy0gBaeEyTWAX8p8KMWXMMvLr0cm1sLPnTqaOIoF+Bw==" saltValue="zGePFgAudQdtM4Brblj3BA=="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C54" sqref="C54"/>
    </sheetView>
  </sheetViews>
  <sheetFormatPr baseColWidth="10" defaultColWidth="0" defaultRowHeight="13.5" customHeight="1" zeroHeight="1"/>
  <cols>
    <col min="1" max="36" width="2.5" style="243" customWidth="1"/>
    <col min="37" max="44" width="17" style="243" customWidth="1"/>
    <col min="45" max="45" width="6.1640625" style="249" customWidth="1"/>
    <col min="46" max="46" width="3" style="247" customWidth="1"/>
    <col min="47" max="47" width="19.1640625" style="243" hidden="1" customWidth="1"/>
    <col min="48" max="52" width="12.6640625" style="243" hidden="1" customWidth="1"/>
    <col min="53" max="16384" width="8.6640625" style="243" hidden="1"/>
  </cols>
  <sheetData>
    <row r="1" spans="1:46" ht="14">
      <c r="AS1" s="243"/>
      <c r="AT1" s="243"/>
    </row>
    <row r="2" spans="1:46" ht="14">
      <c r="AS2" s="243"/>
      <c r="AT2" s="243"/>
    </row>
    <row r="3" spans="1:46" ht="14">
      <c r="AS3" s="243"/>
      <c r="AT3" s="243"/>
    </row>
    <row r="4" spans="1:46" ht="14">
      <c r="AS4" s="243"/>
      <c r="AT4" s="243"/>
    </row>
    <row r="5" spans="1:46" ht="17">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4">
      <c r="A6" s="247"/>
      <c r="AK6" s="248" t="s">
        <v>477</v>
      </c>
      <c r="AL6" s="248"/>
      <c r="AM6" s="248"/>
      <c r="AN6" s="248"/>
    </row>
    <row r="7" spans="1:46" ht="13.5" customHeight="1">
      <c r="A7" s="247"/>
      <c r="AK7" s="250"/>
      <c r="AL7" s="251"/>
      <c r="AM7" s="251"/>
      <c r="AN7" s="252"/>
      <c r="AO7" s="1101" t="s">
        <v>478</v>
      </c>
      <c r="AP7" s="253"/>
      <c r="AQ7" s="254" t="s">
        <v>479</v>
      </c>
      <c r="AR7" s="255"/>
    </row>
    <row r="8" spans="1:46" ht="14">
      <c r="A8" s="247"/>
      <c r="AK8" s="256"/>
      <c r="AL8" s="257"/>
      <c r="AM8" s="257"/>
      <c r="AN8" s="258"/>
      <c r="AO8" s="1102"/>
      <c r="AP8" s="259" t="s">
        <v>480</v>
      </c>
      <c r="AQ8" s="260" t="s">
        <v>481</v>
      </c>
      <c r="AR8" s="261" t="s">
        <v>482</v>
      </c>
    </row>
    <row r="9" spans="1:46" ht="14">
      <c r="A9" s="247"/>
      <c r="AK9" s="1103" t="s">
        <v>483</v>
      </c>
      <c r="AL9" s="1104"/>
      <c r="AM9" s="1104"/>
      <c r="AN9" s="1105"/>
      <c r="AO9" s="262">
        <v>1206472</v>
      </c>
      <c r="AP9" s="262">
        <v>179161</v>
      </c>
      <c r="AQ9" s="263">
        <v>154424</v>
      </c>
      <c r="AR9" s="264">
        <v>16</v>
      </c>
    </row>
    <row r="10" spans="1:46" ht="13.5" customHeight="1">
      <c r="A10" s="247"/>
      <c r="AK10" s="1103" t="s">
        <v>484</v>
      </c>
      <c r="AL10" s="1104"/>
      <c r="AM10" s="1104"/>
      <c r="AN10" s="1105"/>
      <c r="AO10" s="265">
        <v>37426</v>
      </c>
      <c r="AP10" s="265">
        <v>5558</v>
      </c>
      <c r="AQ10" s="266">
        <v>18194</v>
      </c>
      <c r="AR10" s="267">
        <v>-69.5</v>
      </c>
    </row>
    <row r="11" spans="1:46" ht="13.5" customHeight="1">
      <c r="A11" s="247"/>
      <c r="AK11" s="1103" t="s">
        <v>485</v>
      </c>
      <c r="AL11" s="1104"/>
      <c r="AM11" s="1104"/>
      <c r="AN11" s="1105"/>
      <c r="AO11" s="265" t="s">
        <v>486</v>
      </c>
      <c r="AP11" s="265" t="s">
        <v>486</v>
      </c>
      <c r="AQ11" s="266">
        <v>1285</v>
      </c>
      <c r="AR11" s="267" t="s">
        <v>486</v>
      </c>
    </row>
    <row r="12" spans="1:46" ht="13.5" customHeight="1">
      <c r="A12" s="247"/>
      <c r="AK12" s="1103" t="s">
        <v>487</v>
      </c>
      <c r="AL12" s="1104"/>
      <c r="AM12" s="1104"/>
      <c r="AN12" s="1105"/>
      <c r="AO12" s="265" t="s">
        <v>486</v>
      </c>
      <c r="AP12" s="265" t="s">
        <v>486</v>
      </c>
      <c r="AQ12" s="266" t="s">
        <v>486</v>
      </c>
      <c r="AR12" s="267" t="s">
        <v>486</v>
      </c>
    </row>
    <row r="13" spans="1:46" ht="13.5" customHeight="1">
      <c r="A13" s="247"/>
      <c r="AK13" s="1103" t="s">
        <v>488</v>
      </c>
      <c r="AL13" s="1104"/>
      <c r="AM13" s="1104"/>
      <c r="AN13" s="1105"/>
      <c r="AO13" s="265" t="s">
        <v>486</v>
      </c>
      <c r="AP13" s="265" t="s">
        <v>486</v>
      </c>
      <c r="AQ13" s="266">
        <v>5735</v>
      </c>
      <c r="AR13" s="267" t="s">
        <v>486</v>
      </c>
    </row>
    <row r="14" spans="1:46" ht="13.5" customHeight="1">
      <c r="A14" s="247"/>
      <c r="AK14" s="1103" t="s">
        <v>489</v>
      </c>
      <c r="AL14" s="1104"/>
      <c r="AM14" s="1104"/>
      <c r="AN14" s="1105"/>
      <c r="AO14" s="265">
        <v>52033</v>
      </c>
      <c r="AP14" s="265">
        <v>7727</v>
      </c>
      <c r="AQ14" s="266">
        <v>2950</v>
      </c>
      <c r="AR14" s="267">
        <v>161.9</v>
      </c>
    </row>
    <row r="15" spans="1:46" ht="13.5" customHeight="1">
      <c r="A15" s="247"/>
      <c r="AK15" s="1106" t="s">
        <v>490</v>
      </c>
      <c r="AL15" s="1107"/>
      <c r="AM15" s="1107"/>
      <c r="AN15" s="1108"/>
      <c r="AO15" s="265">
        <v>-70703</v>
      </c>
      <c r="AP15" s="265">
        <v>-10499</v>
      </c>
      <c r="AQ15" s="266">
        <v>-9110</v>
      </c>
      <c r="AR15" s="267">
        <v>15.2</v>
      </c>
    </row>
    <row r="16" spans="1:46" ht="14">
      <c r="A16" s="247"/>
      <c r="AK16" s="1106" t="s">
        <v>177</v>
      </c>
      <c r="AL16" s="1107"/>
      <c r="AM16" s="1107"/>
      <c r="AN16" s="1108"/>
      <c r="AO16" s="265">
        <v>1225228</v>
      </c>
      <c r="AP16" s="265">
        <v>181947</v>
      </c>
      <c r="AQ16" s="266">
        <v>173477</v>
      </c>
      <c r="AR16" s="267">
        <v>4.9000000000000004</v>
      </c>
    </row>
    <row r="17" spans="1:46" ht="14">
      <c r="A17" s="247"/>
    </row>
    <row r="18" spans="1:46" ht="14">
      <c r="A18" s="247"/>
      <c r="AQ18" s="268"/>
      <c r="AR18" s="268"/>
    </row>
    <row r="19" spans="1:46" ht="14">
      <c r="A19" s="247"/>
      <c r="AK19" s="243" t="s">
        <v>491</v>
      </c>
    </row>
    <row r="20" spans="1:46" ht="14">
      <c r="A20" s="247"/>
      <c r="AK20" s="269"/>
      <c r="AL20" s="270"/>
      <c r="AM20" s="270"/>
      <c r="AN20" s="271"/>
      <c r="AO20" s="272" t="s">
        <v>492</v>
      </c>
      <c r="AP20" s="273" t="s">
        <v>493</v>
      </c>
      <c r="AQ20" s="274" t="s">
        <v>494</v>
      </c>
      <c r="AR20" s="275"/>
    </row>
    <row r="21" spans="1:46" s="248" customFormat="1" ht="14">
      <c r="A21" s="276"/>
      <c r="AK21" s="1109" t="s">
        <v>495</v>
      </c>
      <c r="AL21" s="1110"/>
      <c r="AM21" s="1110"/>
      <c r="AN21" s="1111"/>
      <c r="AO21" s="277">
        <v>15.74</v>
      </c>
      <c r="AP21" s="278">
        <v>14.28</v>
      </c>
      <c r="AQ21" s="279">
        <v>1.46</v>
      </c>
      <c r="AS21" s="280"/>
      <c r="AT21" s="276"/>
    </row>
    <row r="22" spans="1:46" s="248" customFormat="1" ht="14">
      <c r="A22" s="276"/>
      <c r="AK22" s="1109" t="s">
        <v>496</v>
      </c>
      <c r="AL22" s="1110"/>
      <c r="AM22" s="1110"/>
      <c r="AN22" s="1111"/>
      <c r="AO22" s="281">
        <v>98.3</v>
      </c>
      <c r="AP22" s="282">
        <v>96</v>
      </c>
      <c r="AQ22" s="283">
        <v>2.2999999999999998</v>
      </c>
      <c r="AR22" s="268"/>
      <c r="AS22" s="280"/>
      <c r="AT22" s="276"/>
    </row>
    <row r="23" spans="1:46" s="248" customFormat="1" ht="14">
      <c r="A23" s="276"/>
      <c r="AP23" s="268"/>
      <c r="AQ23" s="268"/>
      <c r="AR23" s="268"/>
      <c r="AS23" s="280"/>
      <c r="AT23" s="276"/>
    </row>
    <row r="24" spans="1:46" s="248" customFormat="1" ht="14">
      <c r="A24" s="276"/>
      <c r="AP24" s="268"/>
      <c r="AQ24" s="268"/>
      <c r="AR24" s="268"/>
      <c r="AS24" s="280"/>
      <c r="AT24" s="276"/>
    </row>
    <row r="25" spans="1:46" s="248" customFormat="1" ht="14">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4">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4">
      <c r="A27" s="288"/>
      <c r="AS27" s="243"/>
      <c r="AT27" s="243"/>
    </row>
    <row r="28" spans="1:46" ht="17">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4">
      <c r="A29" s="247"/>
      <c r="AK29" s="248" t="s">
        <v>499</v>
      </c>
      <c r="AL29" s="248"/>
      <c r="AM29" s="248"/>
      <c r="AN29" s="248"/>
      <c r="AS29" s="290"/>
    </row>
    <row r="30" spans="1:46" ht="13.5" customHeight="1">
      <c r="A30" s="247"/>
      <c r="AK30" s="250"/>
      <c r="AL30" s="251"/>
      <c r="AM30" s="251"/>
      <c r="AN30" s="252"/>
      <c r="AO30" s="1101" t="s">
        <v>478</v>
      </c>
      <c r="AP30" s="253"/>
      <c r="AQ30" s="254" t="s">
        <v>479</v>
      </c>
      <c r="AR30" s="255"/>
    </row>
    <row r="31" spans="1:46" ht="14">
      <c r="A31" s="247"/>
      <c r="AK31" s="256"/>
      <c r="AL31" s="257"/>
      <c r="AM31" s="257"/>
      <c r="AN31" s="258"/>
      <c r="AO31" s="1102"/>
      <c r="AP31" s="259" t="s">
        <v>480</v>
      </c>
      <c r="AQ31" s="260" t="s">
        <v>481</v>
      </c>
      <c r="AR31" s="261" t="s">
        <v>482</v>
      </c>
    </row>
    <row r="32" spans="1:46" ht="27" customHeight="1">
      <c r="A32" s="247"/>
      <c r="AK32" s="1117" t="s">
        <v>500</v>
      </c>
      <c r="AL32" s="1118"/>
      <c r="AM32" s="1118"/>
      <c r="AN32" s="1119"/>
      <c r="AO32" s="291">
        <v>449182</v>
      </c>
      <c r="AP32" s="291">
        <v>66704</v>
      </c>
      <c r="AQ32" s="292">
        <v>83140</v>
      </c>
      <c r="AR32" s="293">
        <v>-19.8</v>
      </c>
    </row>
    <row r="33" spans="1:46" ht="13.5" customHeight="1">
      <c r="A33" s="247"/>
      <c r="AK33" s="1117" t="s">
        <v>501</v>
      </c>
      <c r="AL33" s="1118"/>
      <c r="AM33" s="1118"/>
      <c r="AN33" s="1119"/>
      <c r="AO33" s="291" t="s">
        <v>486</v>
      </c>
      <c r="AP33" s="291" t="s">
        <v>486</v>
      </c>
      <c r="AQ33" s="292" t="s">
        <v>486</v>
      </c>
      <c r="AR33" s="293" t="s">
        <v>486</v>
      </c>
    </row>
    <row r="34" spans="1:46" ht="27" customHeight="1">
      <c r="A34" s="247"/>
      <c r="AK34" s="1117" t="s">
        <v>502</v>
      </c>
      <c r="AL34" s="1118"/>
      <c r="AM34" s="1118"/>
      <c r="AN34" s="1119"/>
      <c r="AO34" s="291" t="s">
        <v>486</v>
      </c>
      <c r="AP34" s="291" t="s">
        <v>486</v>
      </c>
      <c r="AQ34" s="292" t="s">
        <v>486</v>
      </c>
      <c r="AR34" s="293" t="s">
        <v>486</v>
      </c>
    </row>
    <row r="35" spans="1:46" ht="27" customHeight="1">
      <c r="A35" s="247"/>
      <c r="AK35" s="1117" t="s">
        <v>503</v>
      </c>
      <c r="AL35" s="1118"/>
      <c r="AM35" s="1118"/>
      <c r="AN35" s="1119"/>
      <c r="AO35" s="291">
        <v>178286</v>
      </c>
      <c r="AP35" s="291">
        <v>26475</v>
      </c>
      <c r="AQ35" s="292">
        <v>26106</v>
      </c>
      <c r="AR35" s="293">
        <v>1.4</v>
      </c>
    </row>
    <row r="36" spans="1:46" ht="27" customHeight="1">
      <c r="A36" s="247"/>
      <c r="AK36" s="1117" t="s">
        <v>504</v>
      </c>
      <c r="AL36" s="1118"/>
      <c r="AM36" s="1118"/>
      <c r="AN36" s="1119"/>
      <c r="AO36" s="291">
        <v>543</v>
      </c>
      <c r="AP36" s="291">
        <v>81</v>
      </c>
      <c r="AQ36" s="292">
        <v>4689</v>
      </c>
      <c r="AR36" s="293">
        <v>-98.3</v>
      </c>
    </row>
    <row r="37" spans="1:46" ht="13.5" customHeight="1">
      <c r="A37" s="247"/>
      <c r="AK37" s="1117" t="s">
        <v>505</v>
      </c>
      <c r="AL37" s="1118"/>
      <c r="AM37" s="1118"/>
      <c r="AN37" s="1119"/>
      <c r="AO37" s="291">
        <v>2775</v>
      </c>
      <c r="AP37" s="291">
        <v>412</v>
      </c>
      <c r="AQ37" s="292">
        <v>554</v>
      </c>
      <c r="AR37" s="293">
        <v>-25.6</v>
      </c>
    </row>
    <row r="38" spans="1:46" ht="27" customHeight="1">
      <c r="A38" s="247"/>
      <c r="AK38" s="1120" t="s">
        <v>506</v>
      </c>
      <c r="AL38" s="1121"/>
      <c r="AM38" s="1121"/>
      <c r="AN38" s="1122"/>
      <c r="AO38" s="294">
        <v>68</v>
      </c>
      <c r="AP38" s="294">
        <v>10</v>
      </c>
      <c r="AQ38" s="295">
        <v>7</v>
      </c>
      <c r="AR38" s="283">
        <v>42.9</v>
      </c>
      <c r="AS38" s="290"/>
    </row>
    <row r="39" spans="1:46" ht="14">
      <c r="A39" s="247"/>
      <c r="AK39" s="1120" t="s">
        <v>507</v>
      </c>
      <c r="AL39" s="1121"/>
      <c r="AM39" s="1121"/>
      <c r="AN39" s="1122"/>
      <c r="AO39" s="291">
        <v>-22297</v>
      </c>
      <c r="AP39" s="291">
        <v>-3311</v>
      </c>
      <c r="AQ39" s="292">
        <v>-2038</v>
      </c>
      <c r="AR39" s="293">
        <v>62.5</v>
      </c>
      <c r="AS39" s="290"/>
    </row>
    <row r="40" spans="1:46" ht="27" customHeight="1">
      <c r="A40" s="247"/>
      <c r="AK40" s="1117" t="s">
        <v>508</v>
      </c>
      <c r="AL40" s="1118"/>
      <c r="AM40" s="1118"/>
      <c r="AN40" s="1119"/>
      <c r="AO40" s="291">
        <v>-342344</v>
      </c>
      <c r="AP40" s="291">
        <v>-50838</v>
      </c>
      <c r="AQ40" s="292">
        <v>-74354</v>
      </c>
      <c r="AR40" s="293">
        <v>-31.6</v>
      </c>
      <c r="AS40" s="290"/>
    </row>
    <row r="41" spans="1:46" ht="14">
      <c r="A41" s="247"/>
      <c r="AK41" s="1123" t="s">
        <v>287</v>
      </c>
      <c r="AL41" s="1124"/>
      <c r="AM41" s="1124"/>
      <c r="AN41" s="1125"/>
      <c r="AO41" s="291">
        <v>266213</v>
      </c>
      <c r="AP41" s="291">
        <v>39533</v>
      </c>
      <c r="AQ41" s="292">
        <v>38106</v>
      </c>
      <c r="AR41" s="293">
        <v>3.7</v>
      </c>
      <c r="AS41" s="290"/>
    </row>
    <row r="42" spans="1:46" ht="14">
      <c r="A42" s="247"/>
      <c r="AK42" s="296"/>
      <c r="AQ42" s="268"/>
      <c r="AR42" s="268"/>
      <c r="AS42" s="290"/>
    </row>
    <row r="43" spans="1:46" ht="14">
      <c r="A43" s="247"/>
      <c r="AP43" s="297"/>
      <c r="AQ43" s="268"/>
      <c r="AS43" s="290"/>
    </row>
    <row r="44" spans="1:46" ht="14">
      <c r="A44" s="247"/>
      <c r="AQ44" s="268"/>
    </row>
    <row r="45" spans="1:46" ht="14">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4">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509</v>
      </c>
    </row>
    <row r="48" spans="1:46" ht="14">
      <c r="A48" s="247"/>
      <c r="AK48" s="301" t="s">
        <v>510</v>
      </c>
      <c r="AL48" s="301"/>
      <c r="AM48" s="301"/>
      <c r="AN48" s="301"/>
      <c r="AO48" s="301"/>
      <c r="AP48" s="301"/>
      <c r="AQ48" s="302"/>
      <c r="AR48" s="301"/>
    </row>
    <row r="49" spans="1:44" ht="13.5" customHeight="1">
      <c r="A49" s="247"/>
      <c r="AK49" s="303"/>
      <c r="AL49" s="304"/>
      <c r="AM49" s="1112" t="s">
        <v>478</v>
      </c>
      <c r="AN49" s="1114" t="s">
        <v>511</v>
      </c>
      <c r="AO49" s="1115"/>
      <c r="AP49" s="1115"/>
      <c r="AQ49" s="1115"/>
      <c r="AR49" s="1116"/>
    </row>
    <row r="50" spans="1:44" ht="15">
      <c r="A50" s="247"/>
      <c r="AK50" s="305"/>
      <c r="AL50" s="306"/>
      <c r="AM50" s="1113"/>
      <c r="AN50" s="307" t="s">
        <v>512</v>
      </c>
      <c r="AO50" s="308" t="s">
        <v>513</v>
      </c>
      <c r="AP50" s="309" t="s">
        <v>514</v>
      </c>
      <c r="AQ50" s="310" t="s">
        <v>515</v>
      </c>
      <c r="AR50" s="311" t="s">
        <v>516</v>
      </c>
    </row>
    <row r="51" spans="1:44" ht="14">
      <c r="A51" s="247"/>
      <c r="AK51" s="303" t="s">
        <v>517</v>
      </c>
      <c r="AL51" s="304"/>
      <c r="AM51" s="312">
        <v>835605</v>
      </c>
      <c r="AN51" s="313">
        <v>113998</v>
      </c>
      <c r="AO51" s="314">
        <v>-33.9</v>
      </c>
      <c r="AP51" s="315">
        <v>126525</v>
      </c>
      <c r="AQ51" s="316">
        <v>0.2</v>
      </c>
      <c r="AR51" s="317">
        <v>-34.1</v>
      </c>
    </row>
    <row r="52" spans="1:44" ht="14">
      <c r="A52" s="247"/>
      <c r="AK52" s="318"/>
      <c r="AL52" s="319" t="s">
        <v>518</v>
      </c>
      <c r="AM52" s="320">
        <v>235311</v>
      </c>
      <c r="AN52" s="321">
        <v>32102</v>
      </c>
      <c r="AO52" s="322">
        <v>-47</v>
      </c>
      <c r="AP52" s="323">
        <v>67052</v>
      </c>
      <c r="AQ52" s="324">
        <v>18.100000000000001</v>
      </c>
      <c r="AR52" s="325">
        <v>-65.099999999999994</v>
      </c>
    </row>
    <row r="53" spans="1:44" ht="14">
      <c r="A53" s="247"/>
      <c r="AK53" s="303" t="s">
        <v>519</v>
      </c>
      <c r="AL53" s="304"/>
      <c r="AM53" s="312">
        <v>1544894</v>
      </c>
      <c r="AN53" s="313">
        <v>213619</v>
      </c>
      <c r="AO53" s="314">
        <v>87.4</v>
      </c>
      <c r="AP53" s="315">
        <v>122054</v>
      </c>
      <c r="AQ53" s="316">
        <v>-3.5</v>
      </c>
      <c r="AR53" s="317">
        <v>90.9</v>
      </c>
    </row>
    <row r="54" spans="1:44" ht="14">
      <c r="A54" s="247"/>
      <c r="AK54" s="318"/>
      <c r="AL54" s="319" t="s">
        <v>518</v>
      </c>
      <c r="AM54" s="320">
        <v>1124553</v>
      </c>
      <c r="AN54" s="321">
        <v>155497</v>
      </c>
      <c r="AO54" s="322">
        <v>384.4</v>
      </c>
      <c r="AP54" s="323">
        <v>68298</v>
      </c>
      <c r="AQ54" s="324">
        <v>1.9</v>
      </c>
      <c r="AR54" s="325">
        <v>382.5</v>
      </c>
    </row>
    <row r="55" spans="1:44" ht="14">
      <c r="A55" s="247"/>
      <c r="AK55" s="303" t="s">
        <v>520</v>
      </c>
      <c r="AL55" s="304"/>
      <c r="AM55" s="312">
        <v>602612</v>
      </c>
      <c r="AN55" s="313">
        <v>85965</v>
      </c>
      <c r="AO55" s="314">
        <v>-59.8</v>
      </c>
      <c r="AP55" s="315">
        <v>111644</v>
      </c>
      <c r="AQ55" s="316">
        <v>-8.5</v>
      </c>
      <c r="AR55" s="317">
        <v>-51.3</v>
      </c>
    </row>
    <row r="56" spans="1:44" ht="14">
      <c r="A56" s="247"/>
      <c r="AK56" s="318"/>
      <c r="AL56" s="319" t="s">
        <v>518</v>
      </c>
      <c r="AM56" s="320">
        <v>404879</v>
      </c>
      <c r="AN56" s="321">
        <v>57757</v>
      </c>
      <c r="AO56" s="322">
        <v>-62.9</v>
      </c>
      <c r="AP56" s="323">
        <v>66606</v>
      </c>
      <c r="AQ56" s="324">
        <v>-2.5</v>
      </c>
      <c r="AR56" s="325">
        <v>-60.4</v>
      </c>
    </row>
    <row r="57" spans="1:44" ht="14">
      <c r="A57" s="247"/>
      <c r="AK57" s="303" t="s">
        <v>521</v>
      </c>
      <c r="AL57" s="304"/>
      <c r="AM57" s="312">
        <v>377655</v>
      </c>
      <c r="AN57" s="313">
        <v>55060</v>
      </c>
      <c r="AO57" s="314">
        <v>-36</v>
      </c>
      <c r="AP57" s="315">
        <v>127917</v>
      </c>
      <c r="AQ57" s="316">
        <v>14.6</v>
      </c>
      <c r="AR57" s="317">
        <v>-50.6</v>
      </c>
    </row>
    <row r="58" spans="1:44" ht="14">
      <c r="A58" s="247"/>
      <c r="AK58" s="318"/>
      <c r="AL58" s="319" t="s">
        <v>518</v>
      </c>
      <c r="AM58" s="320">
        <v>134266</v>
      </c>
      <c r="AN58" s="321">
        <v>19575</v>
      </c>
      <c r="AO58" s="322">
        <v>-66.099999999999994</v>
      </c>
      <c r="AP58" s="323">
        <v>69746</v>
      </c>
      <c r="AQ58" s="324">
        <v>4.7</v>
      </c>
      <c r="AR58" s="325">
        <v>-70.8</v>
      </c>
    </row>
    <row r="59" spans="1:44" ht="14">
      <c r="A59" s="247"/>
      <c r="AK59" s="303" t="s">
        <v>522</v>
      </c>
      <c r="AL59" s="304"/>
      <c r="AM59" s="312">
        <v>426828</v>
      </c>
      <c r="AN59" s="313">
        <v>63384</v>
      </c>
      <c r="AO59" s="314">
        <v>15.1</v>
      </c>
      <c r="AP59" s="315">
        <v>135931</v>
      </c>
      <c r="AQ59" s="316">
        <v>6.3</v>
      </c>
      <c r="AR59" s="317">
        <v>8.8000000000000007</v>
      </c>
    </row>
    <row r="60" spans="1:44" ht="14">
      <c r="A60" s="247"/>
      <c r="AK60" s="318"/>
      <c r="AL60" s="319" t="s">
        <v>518</v>
      </c>
      <c r="AM60" s="320">
        <v>159856</v>
      </c>
      <c r="AN60" s="321">
        <v>23739</v>
      </c>
      <c r="AO60" s="322">
        <v>21.3</v>
      </c>
      <c r="AP60" s="323">
        <v>75320</v>
      </c>
      <c r="AQ60" s="324">
        <v>8</v>
      </c>
      <c r="AR60" s="325">
        <v>13.3</v>
      </c>
    </row>
    <row r="61" spans="1:44" ht="14">
      <c r="A61" s="247"/>
      <c r="AK61" s="303" t="s">
        <v>523</v>
      </c>
      <c r="AL61" s="326"/>
      <c r="AM61" s="312">
        <v>757519</v>
      </c>
      <c r="AN61" s="313">
        <v>106405</v>
      </c>
      <c r="AO61" s="314">
        <v>-5.4</v>
      </c>
      <c r="AP61" s="315">
        <v>124814</v>
      </c>
      <c r="AQ61" s="327">
        <v>1.8</v>
      </c>
      <c r="AR61" s="317">
        <v>-7.2</v>
      </c>
    </row>
    <row r="62" spans="1:44" ht="14">
      <c r="A62" s="247"/>
      <c r="AK62" s="318"/>
      <c r="AL62" s="319" t="s">
        <v>518</v>
      </c>
      <c r="AM62" s="320">
        <v>411773</v>
      </c>
      <c r="AN62" s="321">
        <v>57734</v>
      </c>
      <c r="AO62" s="322">
        <v>45.9</v>
      </c>
      <c r="AP62" s="323">
        <v>69404</v>
      </c>
      <c r="AQ62" s="324">
        <v>6</v>
      </c>
      <c r="AR62" s="325">
        <v>39.9</v>
      </c>
    </row>
    <row r="63" spans="1:44" ht="14">
      <c r="A63" s="247"/>
    </row>
    <row r="64" spans="1:44" ht="14">
      <c r="A64" s="247"/>
    </row>
    <row r="65" spans="1:46" ht="14">
      <c r="A65" s="247"/>
    </row>
    <row r="66" spans="1:46" ht="14">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t="14" hidden="1"/>
    <row r="71" spans="1:46" ht="14" hidden="1"/>
    <row r="72" spans="1:46" ht="14" hidden="1"/>
    <row r="73" spans="1:46" ht="14" hidden="1"/>
  </sheetData>
  <sheetProtection algorithmName="SHA-512" hashValue="06EZv1SM1nVi2j6hWn0BHbqXlUNbzjPWyeMepyjomv8JtSuxAYVRYTA3kfaR+uj/E8axjD+mew9rSe/J9OGeXw==" saltValue="9nuIUs1OKs1X2AJunbQA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7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C54" sqref="C54"/>
    </sheetView>
  </sheetViews>
  <sheetFormatPr baseColWidth="10"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4">
      <c r="B2" s="241"/>
      <c r="DG2" s="241"/>
    </row>
    <row r="3" spans="2:125" ht="14">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4"/>
    <row r="5" spans="2:125" ht="14"/>
    <row r="6" spans="2:125" ht="14"/>
    <row r="7" spans="2:125" ht="14"/>
    <row r="8" spans="2:125" ht="14"/>
    <row r="9" spans="2:125" ht="14">
      <c r="DU9" s="241"/>
    </row>
    <row r="10" spans="2:125" ht="14"/>
    <row r="11" spans="2:125" ht="14"/>
    <row r="12" spans="2:125" ht="14"/>
    <row r="13" spans="2:125" ht="14"/>
    <row r="14" spans="2:125" ht="14"/>
    <row r="15" spans="2:125" ht="14"/>
    <row r="16" spans="2:125" ht="14"/>
    <row r="17" spans="125:125" ht="14">
      <c r="DU17" s="241"/>
    </row>
    <row r="18" spans="125:125" ht="14"/>
    <row r="19" spans="125:125" ht="14"/>
    <row r="20" spans="125:125" ht="14">
      <c r="DU20" s="241"/>
    </row>
    <row r="21" spans="125:125" ht="14">
      <c r="DU21" s="241"/>
    </row>
    <row r="22" spans="125:125" ht="14"/>
    <row r="23" spans="125:125" ht="14"/>
    <row r="24" spans="125:125" ht="14"/>
    <row r="25" spans="125:125" ht="14"/>
    <row r="26" spans="125:125" ht="14"/>
    <row r="27" spans="125:125" ht="14"/>
    <row r="28" spans="125:125" ht="14">
      <c r="DU28" s="241"/>
    </row>
    <row r="29" spans="125:125" ht="14"/>
    <row r="30" spans="125:125" ht="14"/>
    <row r="31" spans="125:125" ht="14"/>
    <row r="32" spans="125:125" ht="14"/>
    <row r="33" spans="2:125" ht="14">
      <c r="B33" s="241"/>
      <c r="G33" s="241"/>
      <c r="I33" s="241"/>
    </row>
    <row r="34" spans="2:125" ht="14">
      <c r="C34" s="241"/>
      <c r="P34" s="241"/>
      <c r="DE34" s="241"/>
      <c r="DH34" s="241"/>
    </row>
    <row r="35" spans="2:125" ht="14">
      <c r="D35" s="241"/>
      <c r="E35" s="241"/>
      <c r="DG35" s="241"/>
      <c r="DJ35" s="241"/>
      <c r="DP35" s="241"/>
      <c r="DQ35" s="241"/>
      <c r="DR35" s="241"/>
      <c r="DS35" s="241"/>
      <c r="DT35" s="241"/>
      <c r="DU35" s="241"/>
    </row>
    <row r="36" spans="2:125" ht="14">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4">
      <c r="DU37" s="241"/>
    </row>
    <row r="38" spans="2:125" ht="14">
      <c r="DT38" s="241"/>
      <c r="DU38" s="241"/>
    </row>
    <row r="39" spans="2:125" ht="14"/>
    <row r="40" spans="2:125" ht="14">
      <c r="DH40" s="241"/>
    </row>
    <row r="41" spans="2:125" ht="14">
      <c r="DE41" s="241"/>
    </row>
    <row r="42" spans="2:125" ht="14">
      <c r="DG42" s="241"/>
      <c r="DJ42" s="241"/>
    </row>
    <row r="43" spans="2:125" ht="14">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4">
      <c r="DU44" s="241"/>
    </row>
    <row r="45" spans="2:125" ht="14"/>
    <row r="46" spans="2:125" ht="14"/>
    <row r="47" spans="2:125" ht="14"/>
    <row r="48" spans="2:125" ht="14">
      <c r="DT48" s="241"/>
      <c r="DU48" s="241"/>
    </row>
    <row r="49" spans="120:125" ht="14">
      <c r="DU49" s="241"/>
    </row>
    <row r="50" spans="120:125" ht="14">
      <c r="DU50" s="241"/>
    </row>
    <row r="51" spans="120:125" ht="14">
      <c r="DP51" s="241"/>
      <c r="DQ51" s="241"/>
      <c r="DR51" s="241"/>
      <c r="DS51" s="241"/>
      <c r="DT51" s="241"/>
      <c r="DU51" s="241"/>
    </row>
    <row r="52" spans="120:125" ht="14"/>
    <row r="53" spans="120:125" ht="14"/>
    <row r="54" spans="120:125" ht="14">
      <c r="DU54" s="241"/>
    </row>
    <row r="55" spans="120:125" ht="14"/>
    <row r="56" spans="120:125" ht="14"/>
    <row r="57" spans="120:125" ht="14"/>
    <row r="58" spans="120:125" ht="14">
      <c r="DU58" s="241"/>
    </row>
    <row r="59" spans="120:125" ht="14"/>
    <row r="60" spans="120:125" ht="14"/>
    <row r="61" spans="120:125" ht="14"/>
    <row r="62" spans="120:125" ht="14"/>
    <row r="63" spans="120:125" ht="14">
      <c r="DU63" s="241"/>
    </row>
    <row r="64" spans="120:125" ht="14">
      <c r="DT64" s="241"/>
      <c r="DU64" s="241"/>
    </row>
    <row r="65" spans="123:125" ht="14"/>
    <row r="66" spans="123:125" ht="14"/>
    <row r="67" spans="123:125" ht="14"/>
    <row r="68" spans="123:125" ht="14"/>
    <row r="69" spans="123:125" ht="14">
      <c r="DS69" s="241"/>
      <c r="DT69" s="241"/>
      <c r="DU69" s="241"/>
    </row>
    <row r="70" spans="123:125" ht="14"/>
    <row r="71" spans="123:125" ht="14"/>
    <row r="72" spans="123:125" ht="14"/>
    <row r="73" spans="123:125" ht="14"/>
    <row r="74" spans="123:125" ht="14"/>
    <row r="75" spans="123:125" ht="14"/>
    <row r="76" spans="123:125" ht="14"/>
    <row r="77" spans="123:125" ht="14"/>
    <row r="78" spans="123:125" ht="14"/>
    <row r="79" spans="123:125" ht="14"/>
    <row r="80" spans="123:125" ht="14"/>
    <row r="81" spans="116:125" ht="14"/>
    <row r="82" spans="116:125" ht="14">
      <c r="DL82" s="241"/>
    </row>
    <row r="83" spans="116:125" ht="14">
      <c r="DM83" s="241"/>
      <c r="DN83" s="241"/>
      <c r="DO83" s="241"/>
      <c r="DP83" s="241"/>
      <c r="DQ83" s="241"/>
      <c r="DR83" s="241"/>
      <c r="DS83" s="241"/>
      <c r="DT83" s="241"/>
      <c r="DU83" s="241"/>
    </row>
    <row r="84" spans="116:125" ht="14"/>
    <row r="85" spans="116:125" ht="14"/>
    <row r="86" spans="116:125" ht="14"/>
    <row r="87" spans="116:125" ht="14"/>
    <row r="88" spans="116:125" ht="14">
      <c r="DU88" s="241"/>
    </row>
    <row r="89" spans="116:125" ht="14"/>
    <row r="90" spans="116:125" ht="14"/>
    <row r="91" spans="116:125" ht="14"/>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475</v>
      </c>
    </row>
    <row r="121" spans="125:125" ht="13.5" hidden="1" customHeight="1">
      <c r="DU121" s="241"/>
    </row>
  </sheetData>
  <sheetProtection algorithmName="SHA-512" hashValue="9rKl5pMtm5Lrtwv66sVUM2OTm/q3+eLhDS4RH5xAsJ9rbMEwA0Kk9l23qJcVvaFNUDY0lGjucsnVYAx/qlPL7Q==" saltValue="3KYwAKw9s8tTYMcR2xc3t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85" zoomScaleNormal="85" zoomScaleSheetLayoutView="55" workbookViewId="0">
      <selection activeCell="C54" sqref="C54"/>
    </sheetView>
  </sheetViews>
  <sheetFormatPr baseColWidth="10"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4">
      <c r="B2" s="241"/>
      <c r="T2" s="241"/>
    </row>
    <row r="3" spans="1:125" ht="1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4"/>
    <row r="5" spans="1:125" ht="14"/>
    <row r="6" spans="1:125" ht="14"/>
    <row r="7" spans="1:125" ht="14"/>
    <row r="8" spans="1:125" ht="14"/>
    <row r="9" spans="1:125" ht="14"/>
    <row r="10" spans="1:125" ht="14"/>
    <row r="11" spans="1:125" ht="14"/>
    <row r="12" spans="1:125" ht="14"/>
    <row r="13" spans="1:125" ht="14"/>
    <row r="14" spans="1:125" ht="14"/>
    <row r="15" spans="1:125" ht="14"/>
    <row r="16" spans="1:125" ht="14"/>
    <row r="17" ht="14"/>
    <row r="18" ht="14"/>
    <row r="19" ht="14"/>
    <row r="20" ht="14"/>
    <row r="21" ht="14"/>
    <row r="22" ht="14"/>
    <row r="23" ht="14"/>
    <row r="24" ht="14"/>
    <row r="25" ht="14"/>
    <row r="26" ht="14"/>
    <row r="27" ht="14"/>
    <row r="28" ht="14"/>
    <row r="29" ht="14"/>
    <row r="30" ht="14"/>
    <row r="31" ht="14"/>
    <row r="32" ht="14"/>
    <row r="33" spans="2:125" ht="14">
      <c r="B33" s="241"/>
      <c r="G33" s="241"/>
      <c r="I33" s="241"/>
    </row>
    <row r="34" spans="2:125" ht="14">
      <c r="C34" s="241"/>
      <c r="P34" s="241"/>
      <c r="R34" s="241"/>
      <c r="U34" s="241"/>
    </row>
    <row r="35" spans="2:125" ht="14">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4">
      <c r="F36" s="241"/>
      <c r="H36" s="241"/>
      <c r="J36" s="241"/>
      <c r="K36" s="241"/>
      <c r="L36" s="241"/>
      <c r="M36" s="241"/>
      <c r="N36" s="241"/>
      <c r="O36" s="241"/>
      <c r="Q36" s="241"/>
      <c r="S36" s="241"/>
      <c r="V36" s="241"/>
    </row>
    <row r="37" spans="2:125" ht="14"/>
    <row r="38" spans="2:125" ht="14"/>
    <row r="39" spans="2:125" ht="14"/>
    <row r="40" spans="2:125" ht="14">
      <c r="U40" s="241"/>
    </row>
    <row r="41" spans="2:125" ht="14">
      <c r="R41" s="241"/>
    </row>
    <row r="42" spans="2:125" ht="14">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4">
      <c r="Q43" s="241"/>
      <c r="S43" s="241"/>
      <c r="V43" s="241"/>
    </row>
    <row r="44" spans="2:125" ht="14"/>
    <row r="45" spans="2:125" ht="14"/>
    <row r="46" spans="2:125" ht="14"/>
    <row r="47" spans="2:125" ht="14"/>
    <row r="48" spans="2:125" ht="14"/>
    <row r="49" ht="14"/>
    <row r="50" ht="14"/>
    <row r="51" ht="14"/>
    <row r="52" ht="14"/>
    <row r="53" ht="14"/>
    <row r="54" ht="14"/>
    <row r="55" ht="14"/>
    <row r="56" ht="14"/>
    <row r="57" ht="14"/>
    <row r="58" ht="14"/>
    <row r="59" ht="14"/>
    <row r="60" ht="14"/>
    <row r="61" ht="14"/>
    <row r="62" ht="14"/>
    <row r="63" ht="14"/>
    <row r="64" ht="14"/>
    <row r="65" ht="14"/>
    <row r="66" ht="14"/>
    <row r="67" ht="14"/>
    <row r="68" ht="14"/>
    <row r="69" ht="14"/>
    <row r="70" ht="14"/>
    <row r="71" ht="14"/>
    <row r="72" ht="14"/>
    <row r="73" ht="14"/>
    <row r="74" ht="14"/>
    <row r="75" ht="14"/>
    <row r="76" ht="14"/>
    <row r="77" ht="14"/>
    <row r="78" ht="14"/>
    <row r="79" ht="14"/>
    <row r="80" ht="14"/>
    <row r="81" ht="14"/>
    <row r="82" ht="14"/>
    <row r="83" ht="14"/>
    <row r="84" ht="14"/>
    <row r="85" ht="14"/>
    <row r="86" ht="14"/>
    <row r="87" ht="14"/>
    <row r="88" ht="14"/>
    <row r="89" ht="14"/>
    <row r="90" ht="14"/>
    <row r="91" ht="14"/>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475</v>
      </c>
    </row>
  </sheetData>
  <sheetProtection algorithmName="SHA-512" hashValue="EVYNG7ZRM1IJmx1x6fYh9dzKU8S/4FNY+k0+dZAIBUeeUa4Nw8gR1bRKNmVWy2poQZGuksqn1SfWhFmGAZAmwg==" saltValue="jESf83OTxN17+MLXnyrvn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31" zoomScale="115" zoomScaleNormal="115" zoomScaleSheetLayoutView="100" workbookViewId="0">
      <selection activeCell="C54" sqref="C54"/>
    </sheetView>
  </sheetViews>
  <sheetFormatPr baseColWidth="10" defaultColWidth="0" defaultRowHeight="13.5" customHeight="1" zeroHeight="1"/>
  <cols>
    <col min="1" max="1" width="8.164062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26" t="s">
        <v>3</v>
      </c>
      <c r="D47" s="1126"/>
      <c r="E47" s="1127"/>
      <c r="F47" s="11">
        <v>36.44</v>
      </c>
      <c r="G47" s="12">
        <v>36.380000000000003</v>
      </c>
      <c r="H47" s="12">
        <v>38.090000000000003</v>
      </c>
      <c r="I47" s="12">
        <v>36.04</v>
      </c>
      <c r="J47" s="13">
        <v>34.659999999999997</v>
      </c>
    </row>
    <row r="48" spans="2:10" ht="57.75" customHeight="1">
      <c r="B48" s="14"/>
      <c r="C48" s="1128" t="s">
        <v>4</v>
      </c>
      <c r="D48" s="1128"/>
      <c r="E48" s="1129"/>
      <c r="F48" s="15">
        <v>4.49</v>
      </c>
      <c r="G48" s="16">
        <v>5.57</v>
      </c>
      <c r="H48" s="16">
        <v>6.21</v>
      </c>
      <c r="I48" s="16">
        <v>6.52</v>
      </c>
      <c r="J48" s="17">
        <v>5.9</v>
      </c>
    </row>
    <row r="49" spans="2:10" ht="57.75" customHeight="1" thickBot="1">
      <c r="B49" s="18"/>
      <c r="C49" s="1130" t="s">
        <v>5</v>
      </c>
      <c r="D49" s="1130"/>
      <c r="E49" s="1131"/>
      <c r="F49" s="19" t="s">
        <v>530</v>
      </c>
      <c r="G49" s="20">
        <v>3.57</v>
      </c>
      <c r="H49" s="20">
        <v>0.31</v>
      </c>
      <c r="I49" s="20" t="s">
        <v>531</v>
      </c>
      <c r="J49" s="21" t="s">
        <v>532</v>
      </c>
    </row>
    <row r="50" spans="2:10" ht="14"/>
  </sheetData>
  <sheetProtection algorithmName="SHA-512" hashValue="oXXwkr1ne+tsTd2vhU9l0uWa2X9JbCavshtzHhkLPXtY6HvGBjRc1jmrG/wYOA4XCz8ZtOyY+vrNXn6v3b5ogQ==" saltValue="z8qAIF5a6MvqTcSA26RJc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高橋一真</cp:lastModifiedBy>
  <cp:lastPrinted>2026-03-09T07:57:17Z</cp:lastPrinted>
  <dcterms:created xsi:type="dcterms:W3CDTF">2026-02-26T09:20:32Z</dcterms:created>
  <dcterms:modified xsi:type="dcterms:W3CDTF">2026-04-01T00:51:54Z</dcterms:modified>
  <cp:category/>
</cp:coreProperties>
</file>